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A007EE9F-1B02-445A-B0AB-E25271033928}" xr6:coauthVersionLast="45" xr6:coauthVersionMax="45" xr10:uidLastSave="{00000000-0000-0000-0000-000000000000}"/>
  <bookViews>
    <workbookView xWindow="2508" yWindow="2508" windowWidth="17280" windowHeight="8964" xr2:uid="{22B65095-4B93-4314-B2D2-E7F4A47C5A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 s="1"/>
  <c r="I15" i="1"/>
  <c r="D16" i="1"/>
  <c r="D15" i="1" s="1"/>
  <c r="D14" i="1" s="1"/>
  <c r="E16" i="1"/>
  <c r="F16" i="1"/>
  <c r="F15" i="1" s="1"/>
  <c r="F14" i="1" s="1"/>
  <c r="G16" i="1"/>
  <c r="G15" i="1" s="1"/>
  <c r="G14" i="1" s="1"/>
  <c r="H16" i="1"/>
  <c r="H15" i="1" s="1"/>
  <c r="H14" i="1" s="1"/>
  <c r="I16" i="1"/>
  <c r="J16" i="1"/>
  <c r="J15" i="1" s="1"/>
  <c r="J14" i="1" s="1"/>
  <c r="K16" i="1"/>
  <c r="L16" i="1"/>
  <c r="L15" i="1" s="1"/>
  <c r="L14" i="1" s="1"/>
  <c r="K17" i="1"/>
  <c r="F18" i="1"/>
  <c r="J18" i="1"/>
  <c r="D19" i="1"/>
  <c r="D18" i="1" s="1"/>
  <c r="E19" i="1"/>
  <c r="E18" i="1" s="1"/>
  <c r="F19" i="1"/>
  <c r="G19" i="1"/>
  <c r="G18" i="1" s="1"/>
  <c r="H19" i="1"/>
  <c r="H18" i="1" s="1"/>
  <c r="I19" i="1"/>
  <c r="K19" i="1" s="1"/>
  <c r="J19" i="1"/>
  <c r="L19" i="1"/>
  <c r="L18" i="1" s="1"/>
  <c r="K20" i="1"/>
  <c r="D21" i="1"/>
  <c r="E21" i="1"/>
  <c r="F21" i="1"/>
  <c r="G21" i="1"/>
  <c r="H21" i="1"/>
  <c r="I21" i="1"/>
  <c r="J21" i="1"/>
  <c r="K21" i="1"/>
  <c r="L21" i="1"/>
  <c r="K22" i="1"/>
  <c r="D23" i="1"/>
  <c r="E23" i="1"/>
  <c r="F23" i="1"/>
  <c r="G23" i="1"/>
  <c r="H23" i="1"/>
  <c r="I23" i="1"/>
  <c r="K23" i="1" s="1"/>
  <c r="J23" i="1"/>
  <c r="L23" i="1"/>
  <c r="K24" i="1"/>
  <c r="F26" i="1"/>
  <c r="F25" i="1" s="1"/>
  <c r="J26" i="1"/>
  <c r="J25" i="1" s="1"/>
  <c r="D27" i="1"/>
  <c r="D26" i="1" s="1"/>
  <c r="D25" i="1" s="1"/>
  <c r="E27" i="1"/>
  <c r="E26" i="1" s="1"/>
  <c r="E25" i="1" s="1"/>
  <c r="F27" i="1"/>
  <c r="G27" i="1"/>
  <c r="G26" i="1" s="1"/>
  <c r="G25" i="1" s="1"/>
  <c r="H27" i="1"/>
  <c r="H26" i="1" s="1"/>
  <c r="H25" i="1" s="1"/>
  <c r="I27" i="1"/>
  <c r="K27" i="1" s="1"/>
  <c r="J27" i="1"/>
  <c r="L27" i="1"/>
  <c r="L26" i="1" s="1"/>
  <c r="L25" i="1" s="1"/>
  <c r="K28" i="1"/>
  <c r="K29" i="1"/>
  <c r="K30" i="1"/>
  <c r="K31" i="1"/>
  <c r="L13" i="1" l="1"/>
  <c r="H13" i="1"/>
  <c r="D13" i="1"/>
  <c r="G13" i="1"/>
  <c r="K15" i="1"/>
  <c r="J13" i="1"/>
  <c r="F13" i="1"/>
  <c r="E13" i="1"/>
  <c r="I26" i="1"/>
  <c r="I18" i="1"/>
  <c r="K18" i="1" s="1"/>
  <c r="I14" i="1"/>
  <c r="K14" i="1" l="1"/>
  <c r="K26" i="1"/>
  <c r="I25" i="1"/>
  <c r="K25" i="1" s="1"/>
  <c r="I13" i="1" l="1"/>
  <c r="K13" i="1" s="1"/>
</calcChain>
</file>

<file path=xl/sharedStrings.xml><?xml version="1.0" encoding="utf-8"?>
<sst xmlns="http://schemas.openxmlformats.org/spreadsheetml/2006/main" count="83" uniqueCount="81">
  <si>
    <t>CENTRALIZAT</t>
  </si>
  <si>
    <t>CUI: 4446627</t>
  </si>
  <si>
    <t xml:space="preserve"> Anexa 16</t>
  </si>
  <si>
    <t>Cont de executie - Cheltuieli - Bugetul creditelor interne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</si>
  <si>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</si>
  <si>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</si>
  <si>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</si>
  <si>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</si>
  <si>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</si>
  <si>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</si>
  <si>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</si>
  <si>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</si>
  <si>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</si>
  <si>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</si>
  <si>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</si>
  <si>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</si>
  <si>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</si>
  <si>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</si>
  <si>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</si>
  <si>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</si>
  <si>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</si>
  <si>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</si>
  <si>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</si>
  <si>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</si>
  <si>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</si>
  <si>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20</t>
  </si>
  <si>
    <t>Invatamant (cod 65.07.03+65.07.04+65.07.06+65.07.07+65.07.50)</t>
  </si>
  <si>
    <t>65.07</t>
  </si>
  <si>
    <t>24</t>
  </si>
  <si>
    <t>Invatamânt secundar (cod 65.07.04.01 la cod 65.07.04.03)</t>
  </si>
  <si>
    <t>65.07.04</t>
  </si>
  <si>
    <t>25</t>
  </si>
  <si>
    <t xml:space="preserve">Invatamnt secundar inferior   </t>
  </si>
  <si>
    <t>65.07.04.01</t>
  </si>
  <si>
    <t>77</t>
  </si>
  <si>
    <t>Locuinte, servicii si dezvoltare publica (cod 70.07.03+70.07.05+70.07.06+70.07.07+70.07.50)</t>
  </si>
  <si>
    <t>70.07</t>
  </si>
  <si>
    <t>78</t>
  </si>
  <si>
    <t>Locuinte (cod 70.07.03.01+70.07.03.30)</t>
  </si>
  <si>
    <t>70.07.03</t>
  </si>
  <si>
    <t>79</t>
  </si>
  <si>
    <t>Dezvoltarea sistemului de locuinte</t>
  </si>
  <si>
    <t>70.07.03.01</t>
  </si>
  <si>
    <t>81</t>
  </si>
  <si>
    <t>Alimentare cu apa si amenajari hidrotehnice (cod 70.07.05.01+70.07.05.02)</t>
  </si>
  <si>
    <t>70.07.05</t>
  </si>
  <si>
    <t>82</t>
  </si>
  <si>
    <t>Alimentare cu apa</t>
  </si>
  <si>
    <t>70.07.05.01</t>
  </si>
  <si>
    <t>87</t>
  </si>
  <si>
    <t>Protectia mediului (cod 74.07.05+74.07.06)</t>
  </si>
  <si>
    <t>74.07</t>
  </si>
  <si>
    <t>92</t>
  </si>
  <si>
    <t>Canalizarea si tratarea apelor reziduale</t>
  </si>
  <si>
    <t>74.07.06</t>
  </si>
  <si>
    <t>93</t>
  </si>
  <si>
    <t>Partea V-a  ACTIUNI ECONOMICE Cod 80.07+81.07+83.07+84.07+85.07+87.07)</t>
  </si>
  <si>
    <t>79.07</t>
  </si>
  <si>
    <t>117</t>
  </si>
  <si>
    <t>Transporturi (cod 84.07.01 la 84.07.50)</t>
  </si>
  <si>
    <t>84.07</t>
  </si>
  <si>
    <t>119</t>
  </si>
  <si>
    <t>Transport rutier (cod 84.07.03.01 la 84.07.03.03)</t>
  </si>
  <si>
    <t>84.07.03</t>
  </si>
  <si>
    <t>120</t>
  </si>
  <si>
    <t>Drumuri si poduri</t>
  </si>
  <si>
    <t>84.07.03.01</t>
  </si>
  <si>
    <t>140</t>
  </si>
  <si>
    <t>VII. REZERVE, EXCEDENT / DEFICIT</t>
  </si>
  <si>
    <t>96.07</t>
  </si>
  <si>
    <t>141</t>
  </si>
  <si>
    <t>DEFICIT cod 99.07.96+99.07.97</t>
  </si>
  <si>
    <t>99.07</t>
  </si>
  <si>
    <t>143</t>
  </si>
  <si>
    <t xml:space="preserve">    Deficitul secţiunii de dezvoltare</t>
  </si>
  <si>
    <t>99.07.97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</si>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</sst>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A17E8-E4F4-4B40-A312-9AA39F12B093}">
  <dimension ref="A1:T6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thickBot="1" x14ac:dyDescent="0.35"/>
    <row r="7" spans="1:12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" thickBot="1" x14ac:dyDescent="0.35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" thickBot="1" x14ac:dyDescent="0.35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1.6" x14ac:dyDescent="0.3">
      <c r="A13" s="10" t="s">
        <v>19</v>
      </c>
      <c r="B13" s="10" t="s">
        <v>20</v>
      </c>
      <c r="C13" s="10" t="s">
        <v>21</v>
      </c>
      <c r="D13" s="11">
        <f>+D14+D18+D23+D25</f>
        <v>2181640</v>
      </c>
      <c r="E13" s="11">
        <f>+E14+E18+E23+E25</f>
        <v>2181640</v>
      </c>
      <c r="F13" s="11">
        <f>+F14+F18+F23+F25</f>
        <v>2181640</v>
      </c>
      <c r="G13" s="11">
        <f>+G14+G18+G23+G25</f>
        <v>2181640</v>
      </c>
      <c r="H13" s="11">
        <f>+H14+H18+H23+H25</f>
        <v>2181640</v>
      </c>
      <c r="I13" s="11">
        <f>+I14+I18+I23+I25</f>
        <v>2181640</v>
      </c>
      <c r="J13" s="11">
        <f>+J14+J18+J23+J25</f>
        <v>1203106</v>
      </c>
      <c r="K13" s="11">
        <f>I13-J13</f>
        <v>978534</v>
      </c>
      <c r="L13" s="11">
        <f>+L14+L18+L23+L25</f>
        <v>17067</v>
      </c>
    </row>
    <row r="14" spans="1:12" s="6" customFormat="1" ht="21.6" x14ac:dyDescent="0.3">
      <c r="A14" s="10" t="s">
        <v>22</v>
      </c>
      <c r="B14" s="10" t="s">
        <v>23</v>
      </c>
      <c r="C14" s="10" t="s">
        <v>24</v>
      </c>
      <c r="D14" s="11">
        <f>D15</f>
        <v>73230</v>
      </c>
      <c r="E14" s="11">
        <f>E15</f>
        <v>73230</v>
      </c>
      <c r="F14" s="11">
        <f>F15</f>
        <v>73230</v>
      </c>
      <c r="G14" s="11">
        <f>G15</f>
        <v>73230</v>
      </c>
      <c r="H14" s="11">
        <f>H15</f>
        <v>73230</v>
      </c>
      <c r="I14" s="11">
        <f>I15</f>
        <v>73230</v>
      </c>
      <c r="J14" s="11">
        <f>J15</f>
        <v>0</v>
      </c>
      <c r="K14" s="11">
        <f>I14-J14</f>
        <v>73230</v>
      </c>
      <c r="L14" s="11">
        <f>L15</f>
        <v>390</v>
      </c>
    </row>
    <row r="15" spans="1:12" s="6" customFormat="1" ht="21.6" x14ac:dyDescent="0.3">
      <c r="A15" s="10" t="s">
        <v>25</v>
      </c>
      <c r="B15" s="10" t="s">
        <v>26</v>
      </c>
      <c r="C15" s="10" t="s">
        <v>27</v>
      </c>
      <c r="D15" s="11">
        <f>+D16</f>
        <v>73230</v>
      </c>
      <c r="E15" s="11">
        <f>+E16</f>
        <v>73230</v>
      </c>
      <c r="F15" s="11">
        <f>+F16</f>
        <v>73230</v>
      </c>
      <c r="G15" s="11">
        <f>+G16</f>
        <v>73230</v>
      </c>
      <c r="H15" s="11">
        <f>+H16</f>
        <v>73230</v>
      </c>
      <c r="I15" s="11">
        <f>+I16</f>
        <v>73230</v>
      </c>
      <c r="J15" s="11">
        <f>+J16</f>
        <v>0</v>
      </c>
      <c r="K15" s="11">
        <f>I15-J15</f>
        <v>73230</v>
      </c>
      <c r="L15" s="11">
        <f>+L16</f>
        <v>390</v>
      </c>
    </row>
    <row r="16" spans="1:12" s="6" customFormat="1" ht="21.6" x14ac:dyDescent="0.3">
      <c r="A16" s="10" t="s">
        <v>28</v>
      </c>
      <c r="B16" s="10" t="s">
        <v>29</v>
      </c>
      <c r="C16" s="10" t="s">
        <v>30</v>
      </c>
      <c r="D16" s="11">
        <f>D17</f>
        <v>73230</v>
      </c>
      <c r="E16" s="11">
        <f>E17</f>
        <v>73230</v>
      </c>
      <c r="F16" s="11">
        <f>F17</f>
        <v>73230</v>
      </c>
      <c r="G16" s="11">
        <f>G17</f>
        <v>73230</v>
      </c>
      <c r="H16" s="11">
        <f>H17</f>
        <v>73230</v>
      </c>
      <c r="I16" s="11">
        <f>I17</f>
        <v>73230</v>
      </c>
      <c r="J16" s="11">
        <f>J17</f>
        <v>0</v>
      </c>
      <c r="K16" s="11">
        <f>I16-J16</f>
        <v>73230</v>
      </c>
      <c r="L16" s="11">
        <f>L17</f>
        <v>390</v>
      </c>
    </row>
    <row r="17" spans="1:12" s="6" customFormat="1" x14ac:dyDescent="0.3">
      <c r="A17" s="10" t="s">
        <v>31</v>
      </c>
      <c r="B17" s="10" t="s">
        <v>32</v>
      </c>
      <c r="C17" s="10" t="s">
        <v>33</v>
      </c>
      <c r="D17" s="11">
        <v>73230</v>
      </c>
      <c r="E17" s="11">
        <v>73230</v>
      </c>
      <c r="F17" s="11">
        <v>73230</v>
      </c>
      <c r="G17" s="11">
        <v>73230</v>
      </c>
      <c r="H17" s="11">
        <v>73230</v>
      </c>
      <c r="I17" s="11">
        <v>73230</v>
      </c>
      <c r="J17" s="11">
        <v>0</v>
      </c>
      <c r="K17" s="11">
        <f>I17-J17</f>
        <v>73230</v>
      </c>
      <c r="L17" s="11">
        <v>390</v>
      </c>
    </row>
    <row r="18" spans="1:12" s="6" customFormat="1" ht="21.6" x14ac:dyDescent="0.3">
      <c r="A18" s="10" t="s">
        <v>34</v>
      </c>
      <c r="B18" s="10" t="s">
        <v>35</v>
      </c>
      <c r="C18" s="10" t="s">
        <v>36</v>
      </c>
      <c r="D18" s="11">
        <f>D19+D21</f>
        <v>177100</v>
      </c>
      <c r="E18" s="11">
        <f>E19+E21</f>
        <v>177100</v>
      </c>
      <c r="F18" s="11">
        <f>F19+F21</f>
        <v>177100</v>
      </c>
      <c r="G18" s="11">
        <f>G19+G21</f>
        <v>177100</v>
      </c>
      <c r="H18" s="11">
        <f>H19+H21</f>
        <v>177100</v>
      </c>
      <c r="I18" s="11">
        <f>I19+I21</f>
        <v>177100</v>
      </c>
      <c r="J18" s="11">
        <f>J19+J21</f>
        <v>81448</v>
      </c>
      <c r="K18" s="11">
        <f>I18-J18</f>
        <v>95652</v>
      </c>
      <c r="L18" s="11">
        <f>L19+L21</f>
        <v>16677</v>
      </c>
    </row>
    <row r="19" spans="1:12" s="6" customFormat="1" x14ac:dyDescent="0.3">
      <c r="A19" s="10" t="s">
        <v>37</v>
      </c>
      <c r="B19" s="10" t="s">
        <v>38</v>
      </c>
      <c r="C19" s="10" t="s">
        <v>39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I19-J19</f>
        <v>0</v>
      </c>
      <c r="L19" s="11">
        <f>L20</f>
        <v>16677</v>
      </c>
    </row>
    <row r="20" spans="1:12" s="6" customFormat="1" x14ac:dyDescent="0.3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16677</v>
      </c>
    </row>
    <row r="21" spans="1:12" s="6" customFormat="1" ht="21.6" x14ac:dyDescent="0.3">
      <c r="A21" s="10" t="s">
        <v>43</v>
      </c>
      <c r="B21" s="10" t="s">
        <v>44</v>
      </c>
      <c r="C21" s="10" t="s">
        <v>45</v>
      </c>
      <c r="D21" s="11">
        <f>D22</f>
        <v>177100</v>
      </c>
      <c r="E21" s="11">
        <f>E22</f>
        <v>177100</v>
      </c>
      <c r="F21" s="11">
        <f>F22</f>
        <v>177100</v>
      </c>
      <c r="G21" s="11">
        <f>G22</f>
        <v>177100</v>
      </c>
      <c r="H21" s="11">
        <f>H22</f>
        <v>177100</v>
      </c>
      <c r="I21" s="11">
        <f>I22</f>
        <v>177100</v>
      </c>
      <c r="J21" s="11">
        <f>J22</f>
        <v>81448</v>
      </c>
      <c r="K21" s="11">
        <f>I21-J21</f>
        <v>95652</v>
      </c>
      <c r="L21" s="11">
        <f>L22</f>
        <v>0</v>
      </c>
    </row>
    <row r="22" spans="1:12" s="6" customFormat="1" x14ac:dyDescent="0.3">
      <c r="A22" s="10" t="s">
        <v>46</v>
      </c>
      <c r="B22" s="10" t="s">
        <v>47</v>
      </c>
      <c r="C22" s="10" t="s">
        <v>48</v>
      </c>
      <c r="D22" s="11">
        <v>177100</v>
      </c>
      <c r="E22" s="11">
        <v>177100</v>
      </c>
      <c r="F22" s="11">
        <v>177100</v>
      </c>
      <c r="G22" s="11">
        <v>177100</v>
      </c>
      <c r="H22" s="11">
        <v>177100</v>
      </c>
      <c r="I22" s="11">
        <v>177100</v>
      </c>
      <c r="J22" s="11">
        <v>81448</v>
      </c>
      <c r="K22" s="11">
        <f>I22-J22</f>
        <v>95652</v>
      </c>
      <c r="L22" s="11">
        <v>0</v>
      </c>
    </row>
    <row r="23" spans="1:12" s="6" customFormat="1" x14ac:dyDescent="0.3">
      <c r="A23" s="10" t="s">
        <v>49</v>
      </c>
      <c r="B23" s="10" t="s">
        <v>50</v>
      </c>
      <c r="C23" s="10" t="s">
        <v>51</v>
      </c>
      <c r="D23" s="11">
        <f>+D24</f>
        <v>681020</v>
      </c>
      <c r="E23" s="11">
        <f>+E24</f>
        <v>681020</v>
      </c>
      <c r="F23" s="11">
        <f>+F24</f>
        <v>681020</v>
      </c>
      <c r="G23" s="11">
        <f>+G24</f>
        <v>681020</v>
      </c>
      <c r="H23" s="11">
        <f>+H24</f>
        <v>681020</v>
      </c>
      <c r="I23" s="11">
        <f>+I24</f>
        <v>681020</v>
      </c>
      <c r="J23" s="11">
        <f>+J24</f>
        <v>21658</v>
      </c>
      <c r="K23" s="11">
        <f>I23-J23</f>
        <v>659362</v>
      </c>
      <c r="L23" s="11">
        <f>+L24</f>
        <v>0</v>
      </c>
    </row>
    <row r="24" spans="1:12" s="6" customFormat="1" x14ac:dyDescent="0.3">
      <c r="A24" s="10" t="s">
        <v>52</v>
      </c>
      <c r="B24" s="10" t="s">
        <v>53</v>
      </c>
      <c r="C24" s="10" t="s">
        <v>54</v>
      </c>
      <c r="D24" s="11">
        <v>681020</v>
      </c>
      <c r="E24" s="11">
        <v>681020</v>
      </c>
      <c r="F24" s="11">
        <v>681020</v>
      </c>
      <c r="G24" s="11">
        <v>681020</v>
      </c>
      <c r="H24" s="11">
        <v>681020</v>
      </c>
      <c r="I24" s="11">
        <v>681020</v>
      </c>
      <c r="J24" s="11">
        <v>21658</v>
      </c>
      <c r="K24" s="11">
        <f>I24-J24</f>
        <v>659362</v>
      </c>
      <c r="L24" s="11">
        <v>0</v>
      </c>
    </row>
    <row r="25" spans="1:12" s="6" customFormat="1" ht="21.6" x14ac:dyDescent="0.3">
      <c r="A25" s="10" t="s">
        <v>55</v>
      </c>
      <c r="B25" s="10" t="s">
        <v>56</v>
      </c>
      <c r="C25" s="10" t="s">
        <v>57</v>
      </c>
      <c r="D25" s="11">
        <f>+D26</f>
        <v>1250290</v>
      </c>
      <c r="E25" s="11">
        <f>+E26</f>
        <v>1250290</v>
      </c>
      <c r="F25" s="11">
        <f>+F26</f>
        <v>1250290</v>
      </c>
      <c r="G25" s="11">
        <f>+G26</f>
        <v>1250290</v>
      </c>
      <c r="H25" s="11">
        <f>+H26</f>
        <v>1250290</v>
      </c>
      <c r="I25" s="11">
        <f>+I26</f>
        <v>1250290</v>
      </c>
      <c r="J25" s="11">
        <f>+J26</f>
        <v>1100000</v>
      </c>
      <c r="K25" s="11">
        <f>I25-J25</f>
        <v>150290</v>
      </c>
      <c r="L25" s="11">
        <f>+L26</f>
        <v>0</v>
      </c>
    </row>
    <row r="26" spans="1:12" s="6" customFormat="1" x14ac:dyDescent="0.3">
      <c r="A26" s="10" t="s">
        <v>58</v>
      </c>
      <c r="B26" s="10" t="s">
        <v>59</v>
      </c>
      <c r="C26" s="10" t="s">
        <v>60</v>
      </c>
      <c r="D26" s="11">
        <f>+D27</f>
        <v>1250290</v>
      </c>
      <c r="E26" s="11">
        <f>+E27</f>
        <v>1250290</v>
      </c>
      <c r="F26" s="11">
        <f>+F27</f>
        <v>1250290</v>
      </c>
      <c r="G26" s="11">
        <f>+G27</f>
        <v>1250290</v>
      </c>
      <c r="H26" s="11">
        <f>+H27</f>
        <v>1250290</v>
      </c>
      <c r="I26" s="11">
        <f>+I27</f>
        <v>1250290</v>
      </c>
      <c r="J26" s="11">
        <f>+J27</f>
        <v>1100000</v>
      </c>
      <c r="K26" s="11">
        <f>I26-J26</f>
        <v>150290</v>
      </c>
      <c r="L26" s="11">
        <f>+L27</f>
        <v>0</v>
      </c>
    </row>
    <row r="27" spans="1:12" s="6" customFormat="1" x14ac:dyDescent="0.3">
      <c r="A27" s="10" t="s">
        <v>61</v>
      </c>
      <c r="B27" s="10" t="s">
        <v>62</v>
      </c>
      <c r="C27" s="10" t="s">
        <v>63</v>
      </c>
      <c r="D27" s="11">
        <f>D28</f>
        <v>1250290</v>
      </c>
      <c r="E27" s="11">
        <f>E28</f>
        <v>1250290</v>
      </c>
      <c r="F27" s="11">
        <f>F28</f>
        <v>1250290</v>
      </c>
      <c r="G27" s="11">
        <f>G28</f>
        <v>1250290</v>
      </c>
      <c r="H27" s="11">
        <f>H28</f>
        <v>1250290</v>
      </c>
      <c r="I27" s="11">
        <f>I28</f>
        <v>1250290</v>
      </c>
      <c r="J27" s="11">
        <f>J28</f>
        <v>1100000</v>
      </c>
      <c r="K27" s="11">
        <f>I27-J27</f>
        <v>150290</v>
      </c>
      <c r="L27" s="11">
        <f>L28</f>
        <v>0</v>
      </c>
    </row>
    <row r="28" spans="1:12" s="6" customFormat="1" x14ac:dyDescent="0.3">
      <c r="A28" s="10" t="s">
        <v>64</v>
      </c>
      <c r="B28" s="10" t="s">
        <v>65</v>
      </c>
      <c r="C28" s="10" t="s">
        <v>66</v>
      </c>
      <c r="D28" s="11">
        <v>1250290</v>
      </c>
      <c r="E28" s="11">
        <v>1250290</v>
      </c>
      <c r="F28" s="11">
        <v>1250290</v>
      </c>
      <c r="G28" s="11">
        <v>1250290</v>
      </c>
      <c r="H28" s="11">
        <v>1250290</v>
      </c>
      <c r="I28" s="11">
        <v>1250290</v>
      </c>
      <c r="J28" s="11">
        <v>1100000</v>
      </c>
      <c r="K28" s="11">
        <f>I28-J28</f>
        <v>150290</v>
      </c>
      <c r="L28" s="11">
        <v>0</v>
      </c>
    </row>
    <row r="29" spans="1:12" s="6" customFormat="1" x14ac:dyDescent="0.3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-2181640</v>
      </c>
      <c r="G29" s="11">
        <v>-2181640</v>
      </c>
      <c r="H29" s="11">
        <v>0</v>
      </c>
      <c r="I29" s="11">
        <v>0</v>
      </c>
      <c r="J29" s="11">
        <v>-1203106</v>
      </c>
      <c r="K29" s="11">
        <f>I29-J29</f>
        <v>1203106</v>
      </c>
      <c r="L29" s="11">
        <v>0</v>
      </c>
    </row>
    <row r="30" spans="1:12" s="6" customFormat="1" x14ac:dyDescent="0.3">
      <c r="A30" s="10" t="s">
        <v>70</v>
      </c>
      <c r="B30" s="10" t="s">
        <v>71</v>
      </c>
      <c r="C30" s="10" t="s">
        <v>72</v>
      </c>
      <c r="D30" s="11">
        <v>0</v>
      </c>
      <c r="E30" s="11">
        <v>0</v>
      </c>
      <c r="F30" s="11">
        <v>-2181640</v>
      </c>
      <c r="G30" s="11">
        <v>-2181640</v>
      </c>
      <c r="H30" s="11">
        <v>0</v>
      </c>
      <c r="I30" s="11">
        <v>0</v>
      </c>
      <c r="J30" s="11">
        <v>-1203106</v>
      </c>
      <c r="K30" s="11">
        <f>I30-J30</f>
        <v>1203106</v>
      </c>
      <c r="L30" s="11">
        <v>0</v>
      </c>
    </row>
    <row r="31" spans="1:12" s="6" customFormat="1" x14ac:dyDescent="0.3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-1203106</v>
      </c>
      <c r="K31" s="11">
        <f>I31-J31</f>
        <v>1203106</v>
      </c>
      <c r="L31" s="11">
        <v>0</v>
      </c>
    </row>
    <row r="32" spans="1:12" s="6" customFormat="1" x14ac:dyDescent="0.3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3">
      <c r="A33" s="13" t="s">
        <v>76</v>
      </c>
      <c r="B33" s="13"/>
      <c r="C33" s="13"/>
      <c r="D33" s="13"/>
      <c r="E33" s="13" t="s">
        <v>78</v>
      </c>
      <c r="F33" s="13"/>
      <c r="G33" s="13"/>
      <c r="H33" s="13"/>
      <c r="I33" s="13" t="s">
        <v>79</v>
      </c>
      <c r="J33" s="13"/>
      <c r="K33" s="13"/>
      <c r="L33" s="13"/>
    </row>
    <row r="34" spans="1:12" x14ac:dyDescent="0.3">
      <c r="A34" s="3" t="s">
        <v>77</v>
      </c>
      <c r="B34" s="3"/>
      <c r="C34" s="3"/>
      <c r="D34" s="3"/>
      <c r="E34" s="3"/>
      <c r="F34" s="3"/>
      <c r="G34" s="3"/>
      <c r="H34" s="3"/>
      <c r="I34" s="3" t="s">
        <v>80</v>
      </c>
      <c r="J34" s="3"/>
      <c r="K34" s="3"/>
      <c r="L34" s="3"/>
    </row>
    <row r="65" spans="1:20" x14ac:dyDescent="0.3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5">
    <mergeCell ref="L7:L11"/>
    <mergeCell ref="A33:D33"/>
    <mergeCell ref="A34:D34"/>
    <mergeCell ref="E33:H33"/>
    <mergeCell ref="E34:H34"/>
    <mergeCell ref="I33:L33"/>
    <mergeCell ref="I34:L3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2020-11-10T11:31:17Z</dcterms:created>
  <dcterms:modified xsi:type="dcterms:W3CDTF">2020-11-10T11:31:19Z</dcterms:modified>
</cp:coreProperties>
</file>