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6B8E7064-B3E3-4470-8D20-62DEA88F199F}" xr6:coauthVersionLast="43" xr6:coauthVersionMax="43" xr10:uidLastSave="{00000000-0000-0000-0000-000000000000}"/>
  <bookViews>
    <workbookView xWindow="735" yWindow="735" windowWidth="15375" windowHeight="7875" xr2:uid="{79F273EF-DDE1-4A17-872D-20F814CDC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F18" i="1"/>
  <c r="J18" i="1"/>
  <c r="D19" i="1"/>
  <c r="D18" i="1" s="1"/>
  <c r="E19" i="1"/>
  <c r="E18" i="1" s="1"/>
  <c r="F19" i="1"/>
  <c r="G19" i="1"/>
  <c r="G18" i="1" s="1"/>
  <c r="H19" i="1"/>
  <c r="H18" i="1" s="1"/>
  <c r="I19" i="1"/>
  <c r="K19" i="1" s="1"/>
  <c r="J19" i="1"/>
  <c r="L19" i="1"/>
  <c r="L18" i="1" s="1"/>
  <c r="K20" i="1"/>
  <c r="F22" i="1"/>
  <c r="J22" i="1"/>
  <c r="D23" i="1"/>
  <c r="E23" i="1"/>
  <c r="E22" i="1" s="1"/>
  <c r="E21" i="1" s="1"/>
  <c r="F23" i="1"/>
  <c r="G23" i="1"/>
  <c r="G22" i="1" s="1"/>
  <c r="G21" i="1" s="1"/>
  <c r="H23" i="1"/>
  <c r="I23" i="1"/>
  <c r="K23" i="1" s="1"/>
  <c r="J23" i="1"/>
  <c r="L23" i="1"/>
  <c r="K24" i="1"/>
  <c r="D25" i="1"/>
  <c r="D22" i="1" s="1"/>
  <c r="E25" i="1"/>
  <c r="F25" i="1"/>
  <c r="G25" i="1"/>
  <c r="H25" i="1"/>
  <c r="H22" i="1" s="1"/>
  <c r="I25" i="1"/>
  <c r="J25" i="1"/>
  <c r="K25" i="1"/>
  <c r="L25" i="1"/>
  <c r="L22" i="1" s="1"/>
  <c r="K26" i="1"/>
  <c r="E27" i="1"/>
  <c r="G27" i="1"/>
  <c r="I27" i="1"/>
  <c r="K27" i="1" s="1"/>
  <c r="D28" i="1"/>
  <c r="D27" i="1" s="1"/>
  <c r="E28" i="1"/>
  <c r="F28" i="1"/>
  <c r="F27" i="1" s="1"/>
  <c r="G28" i="1"/>
  <c r="H28" i="1"/>
  <c r="H27" i="1" s="1"/>
  <c r="I28" i="1"/>
  <c r="K28" i="1" s="1"/>
  <c r="J28" i="1"/>
  <c r="J27" i="1" s="1"/>
  <c r="L28" i="1"/>
  <c r="L27" i="1" s="1"/>
  <c r="K29" i="1"/>
  <c r="D31" i="1"/>
  <c r="E31" i="1"/>
  <c r="E30" i="1" s="1"/>
  <c r="F31" i="1"/>
  <c r="G31" i="1"/>
  <c r="G30" i="1" s="1"/>
  <c r="H31" i="1"/>
  <c r="I31" i="1"/>
  <c r="K31" i="1" s="1"/>
  <c r="J31" i="1"/>
  <c r="L31" i="1"/>
  <c r="K32" i="1"/>
  <c r="K33" i="1"/>
  <c r="D34" i="1"/>
  <c r="D30" i="1" s="1"/>
  <c r="E34" i="1"/>
  <c r="F34" i="1"/>
  <c r="F30" i="1" s="1"/>
  <c r="G34" i="1"/>
  <c r="H34" i="1"/>
  <c r="H30" i="1" s="1"/>
  <c r="I34" i="1"/>
  <c r="J34" i="1"/>
  <c r="K34" i="1" s="1"/>
  <c r="L34" i="1"/>
  <c r="L30" i="1" s="1"/>
  <c r="K35" i="1"/>
  <c r="K36" i="1"/>
  <c r="E37" i="1"/>
  <c r="G37" i="1"/>
  <c r="I37" i="1"/>
  <c r="D38" i="1"/>
  <c r="D37" i="1" s="1"/>
  <c r="E38" i="1"/>
  <c r="F38" i="1"/>
  <c r="F37" i="1" s="1"/>
  <c r="G38" i="1"/>
  <c r="H38" i="1"/>
  <c r="H37" i="1" s="1"/>
  <c r="I38" i="1"/>
  <c r="J38" i="1"/>
  <c r="K38" i="1" s="1"/>
  <c r="L38" i="1"/>
  <c r="L37" i="1" s="1"/>
  <c r="K39" i="1"/>
  <c r="D40" i="1"/>
  <c r="E40" i="1"/>
  <c r="F40" i="1"/>
  <c r="G40" i="1"/>
  <c r="H40" i="1"/>
  <c r="I40" i="1"/>
  <c r="K40" i="1" s="1"/>
  <c r="J40" i="1"/>
  <c r="L40" i="1"/>
  <c r="K41" i="1"/>
  <c r="E43" i="1"/>
  <c r="G43" i="1"/>
  <c r="G42" i="1" s="1"/>
  <c r="I43" i="1"/>
  <c r="D44" i="1"/>
  <c r="D43" i="1" s="1"/>
  <c r="D42" i="1" s="1"/>
  <c r="E44" i="1"/>
  <c r="F44" i="1"/>
  <c r="F43" i="1" s="1"/>
  <c r="F42" i="1" s="1"/>
  <c r="G44" i="1"/>
  <c r="H44" i="1"/>
  <c r="H43" i="1" s="1"/>
  <c r="H42" i="1" s="1"/>
  <c r="I44" i="1"/>
  <c r="K44" i="1" s="1"/>
  <c r="J44" i="1"/>
  <c r="J43" i="1" s="1"/>
  <c r="J42" i="1" s="1"/>
  <c r="L44" i="1"/>
  <c r="L43" i="1" s="1"/>
  <c r="L42" i="1" s="1"/>
  <c r="K45" i="1"/>
  <c r="K46" i="1"/>
  <c r="K47" i="1"/>
  <c r="D48" i="1"/>
  <c r="F48" i="1"/>
  <c r="H48" i="1"/>
  <c r="J48" i="1"/>
  <c r="L48" i="1"/>
  <c r="D49" i="1"/>
  <c r="E49" i="1"/>
  <c r="E48" i="1" s="1"/>
  <c r="F49" i="1"/>
  <c r="G49" i="1"/>
  <c r="G48" i="1" s="1"/>
  <c r="H49" i="1"/>
  <c r="I49" i="1"/>
  <c r="I48" i="1" s="1"/>
  <c r="K48" i="1" s="1"/>
  <c r="J49" i="1"/>
  <c r="K49" i="1"/>
  <c r="L49" i="1"/>
  <c r="K50" i="1"/>
  <c r="K51" i="1"/>
  <c r="E53" i="1"/>
  <c r="E52" i="1" s="1"/>
  <c r="G53" i="1"/>
  <c r="G52" i="1" s="1"/>
  <c r="I53" i="1"/>
  <c r="I52" i="1" s="1"/>
  <c r="D54" i="1"/>
  <c r="D53" i="1" s="1"/>
  <c r="D52" i="1" s="1"/>
  <c r="E54" i="1"/>
  <c r="F54" i="1"/>
  <c r="F53" i="1" s="1"/>
  <c r="F52" i="1" s="1"/>
  <c r="G54" i="1"/>
  <c r="H54" i="1"/>
  <c r="H53" i="1" s="1"/>
  <c r="H52" i="1" s="1"/>
  <c r="I54" i="1"/>
  <c r="J54" i="1"/>
  <c r="K54" i="1" s="1"/>
  <c r="L54" i="1"/>
  <c r="L53" i="1" s="1"/>
  <c r="L52" i="1" s="1"/>
  <c r="K55" i="1"/>
  <c r="K56" i="1"/>
  <c r="K57" i="1"/>
  <c r="K58" i="1"/>
  <c r="K59" i="1"/>
  <c r="K60" i="1"/>
  <c r="K61" i="1"/>
  <c r="K43" i="1" l="1"/>
  <c r="F21" i="1"/>
  <c r="H13" i="1"/>
  <c r="L21" i="1"/>
  <c r="L13" i="1" s="1"/>
  <c r="H21" i="1"/>
  <c r="D21" i="1"/>
  <c r="D13" i="1" s="1"/>
  <c r="G13" i="1"/>
  <c r="K15" i="1"/>
  <c r="E42" i="1"/>
  <c r="F13" i="1"/>
  <c r="E13" i="1"/>
  <c r="J53" i="1"/>
  <c r="I42" i="1"/>
  <c r="K42" i="1" s="1"/>
  <c r="J37" i="1"/>
  <c r="K37" i="1" s="1"/>
  <c r="I30" i="1"/>
  <c r="I22" i="1"/>
  <c r="I18" i="1"/>
  <c r="K18" i="1" s="1"/>
  <c r="I14" i="1"/>
  <c r="J30" i="1"/>
  <c r="J21" i="1" s="1"/>
  <c r="K30" i="1" l="1"/>
  <c r="K14" i="1"/>
  <c r="K22" i="1"/>
  <c r="I21" i="1"/>
  <c r="K21" i="1" s="1"/>
  <c r="K53" i="1"/>
  <c r="J52" i="1"/>
  <c r="K52" i="1" s="1"/>
  <c r="I13" i="1" l="1"/>
  <c r="J13" i="1"/>
  <c r="K13" i="1" l="1"/>
</calcChain>
</file>

<file path=xl/sharedStrings.xml><?xml version="1.0" encoding="utf-8"?>
<sst xmlns="http://schemas.openxmlformats.org/spreadsheetml/2006/main" count="173" uniqueCount="171">
  <si>
    <t>CENTRALIZAT</t>
  </si>
  <si>
    <t>CUI: 4446627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</si>
  <si>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</si>
  <si>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</si>
  <si>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</si>
  <si>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</si>
  <si>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</si>
  <si>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</si>
  <si>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</si>
  <si>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</si>
  <si>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</si>
  <si>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</si>
  <si>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</si>
  <si>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</si>
  <si>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</si>
  <si>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</si>
  <si>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</si>
  <si>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</si>
  <si>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</si>
  <si>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</si>
  <si>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</si>
  <si>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</si>
  <si>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</si>
  <si>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</si>
  <si>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</si>
  <si>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</si>
  <si>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</si>
  <si>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</si>
  <si>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</si>
  <si>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</si>
  <si>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</si>
  <si>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</si>
  <si>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</si>
  <si>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</si>
  <si>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</si>
  <si>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</si>
  <si>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</si>
  <si>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</si>
  <si>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</si>
  <si>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</si>
  <si>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</si>
  <si>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</si>
  <si>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</si>
  <si>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</si>
  <si>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</si>
  <si>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</si>
  <si>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</si>
  <si>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</si>
  <si>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</si>
  <si>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</si>
  <si>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</si>
  <si>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</si>
  <si>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</si>
  <si>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</si>
  <si>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</si>
  <si>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</si>
  <si>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</si>
  <si>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</si>
  <si>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</si>
  <si>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</si>
  <si>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</si>
  <si>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</si>
  <si>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</si>
  <si>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</si>
  <si>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</si>
  <si>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</si>
  <si>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</si>
  <si>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</si>
  <si>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</si>
  <si>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</si>
  <si>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</si>
  <si>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</si>
  <si>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</si>
  <si>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</si>
  <si>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</si>
  <si>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</si>
  <si>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</si>
  <si>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</si>
  <si>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</si>
  <si>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64</t>
  </si>
  <si>
    <t>Alte servicii culturale</t>
  </si>
  <si>
    <t>67.02.03.30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</si>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</sst>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EE51-A15B-4F46-9B43-DAEE13B8E6F9}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D14+D18+D21+D42+D52</f>
        <v>5560000</v>
      </c>
      <c r="E13" s="11">
        <f>E14+E18+E21+E42+E52</f>
        <v>5560000</v>
      </c>
      <c r="F13" s="11">
        <f>F14+F18+F21+F42+F52</f>
        <v>13158200</v>
      </c>
      <c r="G13" s="11">
        <f>G14+G18+G21+G42+G52</f>
        <v>5549100</v>
      </c>
      <c r="H13" s="11">
        <f>H14+H18+H21+H42+H52</f>
        <v>5548432</v>
      </c>
      <c r="I13" s="11">
        <f>I14+I18+I21+I42+I52</f>
        <v>5548432</v>
      </c>
      <c r="J13" s="11">
        <f>J14+J18+J21+J42+J52</f>
        <v>3647589</v>
      </c>
      <c r="K13" s="11">
        <f>I13-J13</f>
        <v>1900843</v>
      </c>
      <c r="L13" s="11">
        <f>L14+L18+L21+L42+L52</f>
        <v>2142658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</f>
        <v>120000</v>
      </c>
      <c r="E14" s="11">
        <f>E15</f>
        <v>120000</v>
      </c>
      <c r="F14" s="11">
        <f>F15</f>
        <v>2734600</v>
      </c>
      <c r="G14" s="11">
        <f>G15</f>
        <v>631300</v>
      </c>
      <c r="H14" s="11">
        <f>H15</f>
        <v>631300</v>
      </c>
      <c r="I14" s="11">
        <f>I15</f>
        <v>631300</v>
      </c>
      <c r="J14" s="11">
        <f>J15</f>
        <v>602732</v>
      </c>
      <c r="K14" s="11">
        <f>I14-J14</f>
        <v>28568</v>
      </c>
      <c r="L14" s="11">
        <f>L15</f>
        <v>634966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120000</v>
      </c>
      <c r="E15" s="11">
        <f>E16</f>
        <v>120000</v>
      </c>
      <c r="F15" s="11">
        <f>F16</f>
        <v>2734600</v>
      </c>
      <c r="G15" s="11">
        <f>G16</f>
        <v>631300</v>
      </c>
      <c r="H15" s="11">
        <f>H16</f>
        <v>631300</v>
      </c>
      <c r="I15" s="11">
        <f>I16</f>
        <v>631300</v>
      </c>
      <c r="J15" s="11">
        <f>J16</f>
        <v>602732</v>
      </c>
      <c r="K15" s="11">
        <f>I15-J15</f>
        <v>28568</v>
      </c>
      <c r="L15" s="11">
        <f>L16</f>
        <v>634966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120000</v>
      </c>
      <c r="E16" s="11">
        <f>E17</f>
        <v>120000</v>
      </c>
      <c r="F16" s="11">
        <f>F17</f>
        <v>2734600</v>
      </c>
      <c r="G16" s="11">
        <f>G17</f>
        <v>631300</v>
      </c>
      <c r="H16" s="11">
        <f>H17</f>
        <v>631300</v>
      </c>
      <c r="I16" s="11">
        <f>I17</f>
        <v>631300</v>
      </c>
      <c r="J16" s="11">
        <f>J17</f>
        <v>602732</v>
      </c>
      <c r="K16" s="11">
        <f>I16-J16</f>
        <v>28568</v>
      </c>
      <c r="L16" s="11">
        <f>L17</f>
        <v>634966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120000</v>
      </c>
      <c r="E17" s="11">
        <v>120000</v>
      </c>
      <c r="F17" s="11">
        <v>2734600</v>
      </c>
      <c r="G17" s="11">
        <v>631300</v>
      </c>
      <c r="H17" s="11">
        <v>631300</v>
      </c>
      <c r="I17" s="11">
        <v>631300</v>
      </c>
      <c r="J17" s="11">
        <v>602732</v>
      </c>
      <c r="K17" s="11">
        <f>I17-J17</f>
        <v>28568</v>
      </c>
      <c r="L17" s="11">
        <v>634966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+D19</f>
        <v>39000</v>
      </c>
      <c r="E18" s="11">
        <f>+E19</f>
        <v>39000</v>
      </c>
      <c r="F18" s="11">
        <f>+F19</f>
        <v>429850</v>
      </c>
      <c r="G18" s="11">
        <f>+G19</f>
        <v>117950</v>
      </c>
      <c r="H18" s="11">
        <f>+H19</f>
        <v>117950</v>
      </c>
      <c r="I18" s="11">
        <f>+I19</f>
        <v>117950</v>
      </c>
      <c r="J18" s="11">
        <f>+J19</f>
        <v>101405</v>
      </c>
      <c r="K18" s="11">
        <f>I18-J18</f>
        <v>16545</v>
      </c>
      <c r="L18" s="11">
        <f>+L19</f>
        <v>55691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+D20</f>
        <v>39000</v>
      </c>
      <c r="E19" s="11">
        <f>+E20</f>
        <v>39000</v>
      </c>
      <c r="F19" s="11">
        <f>+F20</f>
        <v>429850</v>
      </c>
      <c r="G19" s="11">
        <f>+G20</f>
        <v>117950</v>
      </c>
      <c r="H19" s="11">
        <f>+H20</f>
        <v>117950</v>
      </c>
      <c r="I19" s="11">
        <f>+I20</f>
        <v>117950</v>
      </c>
      <c r="J19" s="11">
        <f>+J20</f>
        <v>101405</v>
      </c>
      <c r="K19" s="11">
        <f>I19-J19</f>
        <v>16545</v>
      </c>
      <c r="L19" s="11">
        <f>+L20</f>
        <v>55691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v>39000</v>
      </c>
      <c r="E20" s="11">
        <v>39000</v>
      </c>
      <c r="F20" s="11">
        <v>429850</v>
      </c>
      <c r="G20" s="11">
        <v>117950</v>
      </c>
      <c r="H20" s="11">
        <v>117950</v>
      </c>
      <c r="I20" s="11">
        <v>117950</v>
      </c>
      <c r="J20" s="11">
        <v>101405</v>
      </c>
      <c r="K20" s="11">
        <f>I20-J20</f>
        <v>16545</v>
      </c>
      <c r="L20" s="11">
        <v>55691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D22+D27+D30+D37</f>
        <v>2121000</v>
      </c>
      <c r="E21" s="11">
        <f>E22+E27+E30+E37</f>
        <v>2121000</v>
      </c>
      <c r="F21" s="11">
        <f>F22+F27+F30+F37</f>
        <v>5743350</v>
      </c>
      <c r="G21" s="11">
        <f>G22+G27+G30+G37</f>
        <v>2256950</v>
      </c>
      <c r="H21" s="11">
        <f>H22+H27+H30+H37</f>
        <v>2256282</v>
      </c>
      <c r="I21" s="11">
        <f>I22+I27+I30+I37</f>
        <v>2256282</v>
      </c>
      <c r="J21" s="11">
        <f>J22+J27+J30+J37</f>
        <v>1308127</v>
      </c>
      <c r="K21" s="11">
        <f>I21-J21</f>
        <v>948155</v>
      </c>
      <c r="L21" s="11">
        <f>L22+L27+L30+L37</f>
        <v>836294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D23+D25</f>
        <v>764000</v>
      </c>
      <c r="E22" s="11">
        <f>E23+E25</f>
        <v>764000</v>
      </c>
      <c r="F22" s="11">
        <f>F23+F25</f>
        <v>1952300</v>
      </c>
      <c r="G22" s="11">
        <f>G23+G25</f>
        <v>1063500</v>
      </c>
      <c r="H22" s="11">
        <f>H23+H25</f>
        <v>1063500</v>
      </c>
      <c r="I22" s="11">
        <f>I23+I25</f>
        <v>1063500</v>
      </c>
      <c r="J22" s="11">
        <f>J23+J25</f>
        <v>767782</v>
      </c>
      <c r="K22" s="11">
        <f>I22-J22</f>
        <v>295718</v>
      </c>
      <c r="L22" s="11">
        <f>L23+L25</f>
        <v>273415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21000</v>
      </c>
      <c r="G23" s="11">
        <f>G24</f>
        <v>6500</v>
      </c>
      <c r="H23" s="11">
        <f>H24</f>
        <v>6500</v>
      </c>
      <c r="I23" s="11">
        <f>I24</f>
        <v>6500</v>
      </c>
      <c r="J23" s="11">
        <f>J24</f>
        <v>6500</v>
      </c>
      <c r="K23" s="11">
        <f>I23-J23</f>
        <v>0</v>
      </c>
      <c r="L23" s="11">
        <f>L24</f>
        <v>6500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21000</v>
      </c>
      <c r="G24" s="11">
        <v>6500</v>
      </c>
      <c r="H24" s="11">
        <v>6500</v>
      </c>
      <c r="I24" s="11">
        <v>6500</v>
      </c>
      <c r="J24" s="11">
        <v>6500</v>
      </c>
      <c r="K24" s="11">
        <f>I24-J24</f>
        <v>0</v>
      </c>
      <c r="L24" s="11">
        <v>6500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764000</v>
      </c>
      <c r="E25" s="11">
        <f>E26</f>
        <v>764000</v>
      </c>
      <c r="F25" s="11">
        <f>F26</f>
        <v>1931300</v>
      </c>
      <c r="G25" s="11">
        <f>G26</f>
        <v>1057000</v>
      </c>
      <c r="H25" s="11">
        <f>H26</f>
        <v>1057000</v>
      </c>
      <c r="I25" s="11">
        <f>I26</f>
        <v>1057000</v>
      </c>
      <c r="J25" s="11">
        <f>J26</f>
        <v>761282</v>
      </c>
      <c r="K25" s="11">
        <f>I25-J25</f>
        <v>295718</v>
      </c>
      <c r="L25" s="11">
        <f>L26</f>
        <v>266915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764000</v>
      </c>
      <c r="E26" s="11">
        <v>764000</v>
      </c>
      <c r="F26" s="11">
        <v>1931300</v>
      </c>
      <c r="G26" s="11">
        <v>1057000</v>
      </c>
      <c r="H26" s="11">
        <v>1057000</v>
      </c>
      <c r="I26" s="11">
        <v>1057000</v>
      </c>
      <c r="J26" s="11">
        <v>761282</v>
      </c>
      <c r="K26" s="11">
        <f>I26-J26</f>
        <v>295718</v>
      </c>
      <c r="L26" s="11">
        <v>266915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f>+D28</f>
        <v>0</v>
      </c>
      <c r="E27" s="11">
        <f>+E28</f>
        <v>0</v>
      </c>
      <c r="F27" s="11">
        <f>+F28</f>
        <v>0</v>
      </c>
      <c r="G27" s="11">
        <f>+G28</f>
        <v>0</v>
      </c>
      <c r="H27" s="11">
        <f>+H28</f>
        <v>0</v>
      </c>
      <c r="I27" s="11">
        <f>+I28</f>
        <v>0</v>
      </c>
      <c r="J27" s="11">
        <f>+J28</f>
        <v>0</v>
      </c>
      <c r="K27" s="11">
        <f>I27-J27</f>
        <v>0</v>
      </c>
      <c r="L27" s="11">
        <f>+L28</f>
        <v>8</v>
      </c>
    </row>
    <row r="28" spans="1:12" s="6" customFormat="1" ht="22.5" x14ac:dyDescent="0.25">
      <c r="A28" s="10" t="s">
        <v>64</v>
      </c>
      <c r="B28" s="10" t="s">
        <v>65</v>
      </c>
      <c r="C28" s="10" t="s">
        <v>66</v>
      </c>
      <c r="D28" s="11">
        <f>D29</f>
        <v>0</v>
      </c>
      <c r="E28" s="11">
        <f>E29</f>
        <v>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J29</f>
        <v>0</v>
      </c>
      <c r="K28" s="11">
        <f>I28-J28</f>
        <v>0</v>
      </c>
      <c r="L28" s="11">
        <f>L29</f>
        <v>8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8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D31+D34+D36</f>
        <v>1327000</v>
      </c>
      <c r="E30" s="11">
        <f>E31+E34+E36</f>
        <v>1327000</v>
      </c>
      <c r="F30" s="11">
        <f>F31+F34+F36</f>
        <v>1537150</v>
      </c>
      <c r="G30" s="11">
        <f>G31+G34+G36</f>
        <v>644550</v>
      </c>
      <c r="H30" s="11">
        <f>H31+H34+H36</f>
        <v>644550</v>
      </c>
      <c r="I30" s="11">
        <f>I31+I34+I36</f>
        <v>644550</v>
      </c>
      <c r="J30" s="11">
        <f>J31+J34+J36</f>
        <v>34465</v>
      </c>
      <c r="K30" s="11">
        <f>I30-J30</f>
        <v>610085</v>
      </c>
      <c r="L30" s="11">
        <f>L31+L34+L36</f>
        <v>37019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f>+D32+D33</f>
        <v>1327000</v>
      </c>
      <c r="E31" s="11">
        <f>+E32+E33</f>
        <v>1327000</v>
      </c>
      <c r="F31" s="11">
        <f>+F32+F33</f>
        <v>1527150</v>
      </c>
      <c r="G31" s="11">
        <f>+G32+G33</f>
        <v>644550</v>
      </c>
      <c r="H31" s="11">
        <f>+H32+H33</f>
        <v>644550</v>
      </c>
      <c r="I31" s="11">
        <f>+I32+I33</f>
        <v>644550</v>
      </c>
      <c r="J31" s="11">
        <f>+J32+J33</f>
        <v>34465</v>
      </c>
      <c r="K31" s="11">
        <f>I31-J31</f>
        <v>610085</v>
      </c>
      <c r="L31" s="11">
        <f>+L32+L33</f>
        <v>36868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1327000</v>
      </c>
      <c r="E32" s="11">
        <v>1327000</v>
      </c>
      <c r="F32" s="11">
        <v>1527150</v>
      </c>
      <c r="G32" s="11">
        <v>644550</v>
      </c>
      <c r="H32" s="11">
        <v>644550</v>
      </c>
      <c r="I32" s="11">
        <v>644550</v>
      </c>
      <c r="J32" s="11">
        <v>34465</v>
      </c>
      <c r="K32" s="11">
        <f>I32-J32</f>
        <v>610085</v>
      </c>
      <c r="L32" s="11">
        <v>36847</v>
      </c>
    </row>
    <row r="33" spans="1:12" s="6" customFormat="1" x14ac:dyDescent="0.25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21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151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151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10000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30000</v>
      </c>
      <c r="E37" s="11">
        <f>+E38+E40</f>
        <v>30000</v>
      </c>
      <c r="F37" s="11">
        <f>+F38+F40</f>
        <v>2253900</v>
      </c>
      <c r="G37" s="11">
        <f>+G38+G40</f>
        <v>548900</v>
      </c>
      <c r="H37" s="11">
        <f>+H38+H40</f>
        <v>548232</v>
      </c>
      <c r="I37" s="11">
        <f>+I38+I40</f>
        <v>548232</v>
      </c>
      <c r="J37" s="11">
        <f>+J38+J40</f>
        <v>505880</v>
      </c>
      <c r="K37" s="11">
        <f>I37-J37</f>
        <v>42352</v>
      </c>
      <c r="L37" s="11">
        <f>+L38+L40</f>
        <v>525852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1997900</v>
      </c>
      <c r="G38" s="11">
        <f>G39</f>
        <v>478900</v>
      </c>
      <c r="H38" s="11">
        <f>H39</f>
        <v>478232</v>
      </c>
      <c r="I38" s="11">
        <f>I39</f>
        <v>478232</v>
      </c>
      <c r="J38" s="11">
        <f>J39</f>
        <v>461628</v>
      </c>
      <c r="K38" s="11">
        <f>I38-J38</f>
        <v>16604</v>
      </c>
      <c r="L38" s="11">
        <f>L39</f>
        <v>479654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1997900</v>
      </c>
      <c r="G39" s="11">
        <v>478900</v>
      </c>
      <c r="H39" s="11">
        <v>478232</v>
      </c>
      <c r="I39" s="11">
        <v>478232</v>
      </c>
      <c r="J39" s="11">
        <v>461628</v>
      </c>
      <c r="K39" s="11">
        <f>I39-J39</f>
        <v>16604</v>
      </c>
      <c r="L39" s="11">
        <v>479654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30000</v>
      </c>
      <c r="E40" s="11">
        <f>E41</f>
        <v>30000</v>
      </c>
      <c r="F40" s="11">
        <f>F41</f>
        <v>256000</v>
      </c>
      <c r="G40" s="11">
        <f>G41</f>
        <v>70000</v>
      </c>
      <c r="H40" s="11">
        <f>H41</f>
        <v>70000</v>
      </c>
      <c r="I40" s="11">
        <f>I41</f>
        <v>70000</v>
      </c>
      <c r="J40" s="11">
        <f>J41</f>
        <v>44252</v>
      </c>
      <c r="K40" s="11">
        <f>I40-J40</f>
        <v>25748</v>
      </c>
      <c r="L40" s="11">
        <f>L41</f>
        <v>46198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30000</v>
      </c>
      <c r="E41" s="11">
        <v>30000</v>
      </c>
      <c r="F41" s="11">
        <v>256000</v>
      </c>
      <c r="G41" s="11">
        <v>70000</v>
      </c>
      <c r="H41" s="11">
        <v>70000</v>
      </c>
      <c r="I41" s="11">
        <v>70000</v>
      </c>
      <c r="J41" s="11">
        <v>44252</v>
      </c>
      <c r="K41" s="11">
        <f>I41-J41</f>
        <v>25748</v>
      </c>
      <c r="L41" s="11">
        <v>46198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D43+D48</f>
        <v>821000</v>
      </c>
      <c r="E42" s="11">
        <f>E43+E48</f>
        <v>821000</v>
      </c>
      <c r="F42" s="11">
        <f>F43+F48</f>
        <v>1324400</v>
      </c>
      <c r="G42" s="11">
        <f>G43+G48</f>
        <v>855400</v>
      </c>
      <c r="H42" s="11">
        <f>H43+H48</f>
        <v>855400</v>
      </c>
      <c r="I42" s="11">
        <f>I43+I48</f>
        <v>855400</v>
      </c>
      <c r="J42" s="11">
        <f>J43+J48</f>
        <v>111818</v>
      </c>
      <c r="K42" s="11">
        <f>I42-J42</f>
        <v>743582</v>
      </c>
      <c r="L42" s="11">
        <f>L43+L48</f>
        <v>465217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</f>
        <v>679000</v>
      </c>
      <c r="E43" s="11">
        <f>+E44+E46+E47</f>
        <v>679000</v>
      </c>
      <c r="F43" s="11">
        <f>+F44+F46+F47</f>
        <v>849000</v>
      </c>
      <c r="G43" s="11">
        <f>+G44+G46+G47</f>
        <v>613500</v>
      </c>
      <c r="H43" s="11">
        <f>+H44+H46+H47</f>
        <v>613500</v>
      </c>
      <c r="I43" s="11">
        <f>+I44+I46+I47</f>
        <v>613500</v>
      </c>
      <c r="J43" s="11">
        <f>+J44+J46+J47</f>
        <v>43647</v>
      </c>
      <c r="K43" s="11">
        <f>I43-J43</f>
        <v>569853</v>
      </c>
      <c r="L43" s="11">
        <f>+L44+L46+L47</f>
        <v>406013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524000</v>
      </c>
      <c r="E44" s="11">
        <f>E45</f>
        <v>524000</v>
      </c>
      <c r="F44" s="11">
        <f>F45</f>
        <v>524000</v>
      </c>
      <c r="G44" s="11">
        <f>G45</f>
        <v>524000</v>
      </c>
      <c r="H44" s="11">
        <f>H45</f>
        <v>524000</v>
      </c>
      <c r="I44" s="11">
        <f>I45</f>
        <v>524000</v>
      </c>
      <c r="J44" s="11">
        <f>J45</f>
        <v>0</v>
      </c>
      <c r="K44" s="11">
        <f>I44-J44</f>
        <v>524000</v>
      </c>
      <c r="L44" s="11">
        <f>L45</f>
        <v>346810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524000</v>
      </c>
      <c r="E45" s="11">
        <v>524000</v>
      </c>
      <c r="F45" s="11">
        <v>524000</v>
      </c>
      <c r="G45" s="11">
        <v>524000</v>
      </c>
      <c r="H45" s="11">
        <v>524000</v>
      </c>
      <c r="I45" s="11">
        <v>524000</v>
      </c>
      <c r="J45" s="11">
        <v>0</v>
      </c>
      <c r="K45" s="11">
        <f>I45-J45</f>
        <v>524000</v>
      </c>
      <c r="L45" s="11">
        <v>346810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120000</v>
      </c>
      <c r="E46" s="11">
        <v>120000</v>
      </c>
      <c r="F46" s="11">
        <v>290000</v>
      </c>
      <c r="G46" s="11">
        <v>89500</v>
      </c>
      <c r="H46" s="11">
        <v>89500</v>
      </c>
      <c r="I46" s="11">
        <v>89500</v>
      </c>
      <c r="J46" s="11">
        <v>43647</v>
      </c>
      <c r="K46" s="11">
        <f>I46-J46</f>
        <v>45853</v>
      </c>
      <c r="L46" s="11">
        <v>42260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v>35000</v>
      </c>
      <c r="E47" s="11">
        <v>35000</v>
      </c>
      <c r="F47" s="11">
        <v>35000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16943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+D49+D51</f>
        <v>142000</v>
      </c>
      <c r="E48" s="11">
        <f>+E49+E51</f>
        <v>142000</v>
      </c>
      <c r="F48" s="11">
        <f>+F49+F51</f>
        <v>475400</v>
      </c>
      <c r="G48" s="11">
        <f>+G49+G51</f>
        <v>241900</v>
      </c>
      <c r="H48" s="11">
        <f>+H49+H51</f>
        <v>241900</v>
      </c>
      <c r="I48" s="11">
        <f>+I49+I51</f>
        <v>241900</v>
      </c>
      <c r="J48" s="11">
        <f>+J49+J51</f>
        <v>68171</v>
      </c>
      <c r="K48" s="11">
        <f>I48-J48</f>
        <v>173729</v>
      </c>
      <c r="L48" s="11">
        <f>+L49+L51</f>
        <v>59204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0</v>
      </c>
      <c r="E49" s="11">
        <f>+E50</f>
        <v>0</v>
      </c>
      <c r="F49" s="11">
        <f>+F50</f>
        <v>202000</v>
      </c>
      <c r="G49" s="11">
        <f>+G50</f>
        <v>67000</v>
      </c>
      <c r="H49" s="11">
        <f>+H50</f>
        <v>67000</v>
      </c>
      <c r="I49" s="11">
        <f>+I50</f>
        <v>67000</v>
      </c>
      <c r="J49" s="11">
        <f>+J50</f>
        <v>36014</v>
      </c>
      <c r="K49" s="11">
        <f>I49-J49</f>
        <v>30986</v>
      </c>
      <c r="L49" s="11">
        <f>+L50</f>
        <v>42494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0</v>
      </c>
      <c r="E50" s="11">
        <v>0</v>
      </c>
      <c r="F50" s="11">
        <v>202000</v>
      </c>
      <c r="G50" s="11">
        <v>67000</v>
      </c>
      <c r="H50" s="11">
        <v>67000</v>
      </c>
      <c r="I50" s="11">
        <v>67000</v>
      </c>
      <c r="J50" s="11">
        <v>36014</v>
      </c>
      <c r="K50" s="11">
        <f>I50-J50</f>
        <v>30986</v>
      </c>
      <c r="L50" s="11">
        <v>42494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142000</v>
      </c>
      <c r="E51" s="11">
        <v>142000</v>
      </c>
      <c r="F51" s="11">
        <v>273400</v>
      </c>
      <c r="G51" s="11">
        <v>174900</v>
      </c>
      <c r="H51" s="11">
        <v>174900</v>
      </c>
      <c r="I51" s="11">
        <v>174900</v>
      </c>
      <c r="J51" s="11">
        <v>32157</v>
      </c>
      <c r="K51" s="11">
        <f>I51-J51</f>
        <v>142743</v>
      </c>
      <c r="L51" s="11">
        <v>16710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</f>
        <v>2459000</v>
      </c>
      <c r="E52" s="11">
        <f>+E53</f>
        <v>2459000</v>
      </c>
      <c r="F52" s="11">
        <f>+F53</f>
        <v>2926000</v>
      </c>
      <c r="G52" s="11">
        <f>+G53</f>
        <v>1687500</v>
      </c>
      <c r="H52" s="11">
        <f>+H53</f>
        <v>1687500</v>
      </c>
      <c r="I52" s="11">
        <f>+I53</f>
        <v>1687500</v>
      </c>
      <c r="J52" s="11">
        <f>+J53</f>
        <v>1523507</v>
      </c>
      <c r="K52" s="11">
        <f>I52-J52</f>
        <v>163993</v>
      </c>
      <c r="L52" s="11">
        <f>+L53</f>
        <v>150490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2459000</v>
      </c>
      <c r="E53" s="11">
        <f>E54</f>
        <v>2459000</v>
      </c>
      <c r="F53" s="11">
        <f>F54</f>
        <v>2926000</v>
      </c>
      <c r="G53" s="11">
        <f>G54</f>
        <v>1687500</v>
      </c>
      <c r="H53" s="11">
        <f>H54</f>
        <v>1687500</v>
      </c>
      <c r="I53" s="11">
        <f>I54</f>
        <v>1687500</v>
      </c>
      <c r="J53" s="11">
        <f>J54</f>
        <v>1523507</v>
      </c>
      <c r="K53" s="11">
        <f>I53-J53</f>
        <v>163993</v>
      </c>
      <c r="L53" s="11">
        <f>L54</f>
        <v>150490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D55</f>
        <v>2459000</v>
      </c>
      <c r="E54" s="11">
        <f>E55</f>
        <v>2459000</v>
      </c>
      <c r="F54" s="11">
        <f>F55</f>
        <v>2926000</v>
      </c>
      <c r="G54" s="11">
        <f>G55</f>
        <v>1687500</v>
      </c>
      <c r="H54" s="11">
        <f>H55</f>
        <v>1687500</v>
      </c>
      <c r="I54" s="11">
        <f>I55</f>
        <v>1687500</v>
      </c>
      <c r="J54" s="11">
        <f>J55</f>
        <v>1523507</v>
      </c>
      <c r="K54" s="11">
        <f>I54-J54</f>
        <v>163993</v>
      </c>
      <c r="L54" s="11">
        <f>L55</f>
        <v>150490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2459000</v>
      </c>
      <c r="E55" s="11">
        <v>2459000</v>
      </c>
      <c r="F55" s="11">
        <v>2926000</v>
      </c>
      <c r="G55" s="11">
        <v>1687500</v>
      </c>
      <c r="H55" s="11">
        <v>1687500</v>
      </c>
      <c r="I55" s="11">
        <v>1687500</v>
      </c>
      <c r="J55" s="11">
        <v>1523507</v>
      </c>
      <c r="K55" s="11">
        <f>I55-J55</f>
        <v>163993</v>
      </c>
      <c r="L55" s="11">
        <v>150490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-590600</v>
      </c>
      <c r="G56" s="11">
        <v>-590600</v>
      </c>
      <c r="H56" s="11">
        <v>0</v>
      </c>
      <c r="I56" s="11">
        <v>0</v>
      </c>
      <c r="J56" s="11">
        <v>900534</v>
      </c>
      <c r="K56" s="11">
        <f>I56-J56</f>
        <v>-900534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900534</v>
      </c>
      <c r="K57" s="11">
        <f>I57-J57</f>
        <v>-900534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283227</v>
      </c>
      <c r="K58" s="11">
        <f>I58-J58</f>
        <v>-283227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617307</v>
      </c>
      <c r="K59" s="11">
        <f>I59-J59</f>
        <v>-617307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-590600</v>
      </c>
      <c r="G60" s="11">
        <v>-590600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-590600</v>
      </c>
      <c r="G61" s="11">
        <v>-590600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25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2022-05-16T08:14:05Z</dcterms:created>
  <dcterms:modified xsi:type="dcterms:W3CDTF">2022-05-16T08:14:09Z</dcterms:modified>
</cp:coreProperties>
</file>