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4BFD01AB-A9DA-4E5A-A135-F49C563E9061}" xr6:coauthVersionLast="43" xr6:coauthVersionMax="43" xr10:uidLastSave="{00000000-0000-0000-0000-000000000000}"/>
  <bookViews>
    <workbookView xWindow="735" yWindow="735" windowWidth="15375" windowHeight="7875" xr2:uid="{7EFEC312-A6B9-4DF3-A327-2356E3829D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J14" i="1"/>
  <c r="D15" i="1"/>
  <c r="D14" i="1" s="1"/>
  <c r="E15" i="1"/>
  <c r="E14" i="1" s="1"/>
  <c r="E13" i="1" s="1"/>
  <c r="F15" i="1"/>
  <c r="G15" i="1"/>
  <c r="G14" i="1" s="1"/>
  <c r="H15" i="1"/>
  <c r="H14" i="1" s="1"/>
  <c r="I15" i="1"/>
  <c r="K15" i="1" s="1"/>
  <c r="J15" i="1"/>
  <c r="L15" i="1"/>
  <c r="L14" i="1" s="1"/>
  <c r="K16" i="1"/>
  <c r="F18" i="1"/>
  <c r="F17" i="1" s="1"/>
  <c r="J18" i="1"/>
  <c r="D19" i="1"/>
  <c r="D18" i="1" s="1"/>
  <c r="E19" i="1"/>
  <c r="E18" i="1" s="1"/>
  <c r="E17" i="1" s="1"/>
  <c r="F19" i="1"/>
  <c r="G19" i="1"/>
  <c r="G18" i="1" s="1"/>
  <c r="H19" i="1"/>
  <c r="H18" i="1" s="1"/>
  <c r="I19" i="1"/>
  <c r="K19" i="1" s="1"/>
  <c r="J19" i="1"/>
  <c r="L19" i="1"/>
  <c r="L18" i="1" s="1"/>
  <c r="K20" i="1"/>
  <c r="G21" i="1"/>
  <c r="D22" i="1"/>
  <c r="D21" i="1" s="1"/>
  <c r="E22" i="1"/>
  <c r="E21" i="1" s="1"/>
  <c r="F22" i="1"/>
  <c r="F21" i="1" s="1"/>
  <c r="G22" i="1"/>
  <c r="H22" i="1"/>
  <c r="H21" i="1" s="1"/>
  <c r="I22" i="1"/>
  <c r="K22" i="1" s="1"/>
  <c r="J22" i="1"/>
  <c r="J21" i="1" s="1"/>
  <c r="L22" i="1"/>
  <c r="L21" i="1" s="1"/>
  <c r="K23" i="1"/>
  <c r="D24" i="1"/>
  <c r="H24" i="1"/>
  <c r="L24" i="1"/>
  <c r="D25" i="1"/>
  <c r="E25" i="1"/>
  <c r="E24" i="1" s="1"/>
  <c r="F25" i="1"/>
  <c r="F24" i="1" s="1"/>
  <c r="G25" i="1"/>
  <c r="G24" i="1" s="1"/>
  <c r="H25" i="1"/>
  <c r="I25" i="1"/>
  <c r="I24" i="1" s="1"/>
  <c r="J25" i="1"/>
  <c r="J24" i="1" s="1"/>
  <c r="K25" i="1"/>
  <c r="L25" i="1"/>
  <c r="K26" i="1"/>
  <c r="E27" i="1"/>
  <c r="G27" i="1"/>
  <c r="I27" i="1"/>
  <c r="K27" i="1" s="1"/>
  <c r="D28" i="1"/>
  <c r="D27" i="1" s="1"/>
  <c r="E28" i="1"/>
  <c r="F28" i="1"/>
  <c r="F27" i="1" s="1"/>
  <c r="G28" i="1"/>
  <c r="H28" i="1"/>
  <c r="H27" i="1" s="1"/>
  <c r="I28" i="1"/>
  <c r="J28" i="1"/>
  <c r="J27" i="1" s="1"/>
  <c r="L28" i="1"/>
  <c r="L27" i="1" s="1"/>
  <c r="K29" i="1"/>
  <c r="K30" i="1"/>
  <c r="K31" i="1"/>
  <c r="H17" i="1" l="1"/>
  <c r="H13" i="1" s="1"/>
  <c r="D17" i="1"/>
  <c r="D13" i="1" s="1"/>
  <c r="K24" i="1"/>
  <c r="L17" i="1"/>
  <c r="L13" i="1" s="1"/>
  <c r="G17" i="1"/>
  <c r="G13" i="1" s="1"/>
  <c r="J17" i="1"/>
  <c r="J13" i="1" s="1"/>
  <c r="F13" i="1"/>
  <c r="K28" i="1"/>
  <c r="I18" i="1"/>
  <c r="I14" i="1"/>
  <c r="I21" i="1"/>
  <c r="K21" i="1" s="1"/>
  <c r="K14" i="1" l="1"/>
  <c r="K18" i="1"/>
  <c r="I17" i="1"/>
  <c r="K17" i="1" s="1"/>
  <c r="I13" i="1" l="1"/>
  <c r="K13" i="1" s="1"/>
</calcChain>
</file>

<file path=xl/sharedStrings.xml><?xml version="1.0" encoding="utf-8"?>
<sst xmlns="http://schemas.openxmlformats.org/spreadsheetml/2006/main" count="83" uniqueCount="81">
  <si>
    <t>CENTRALIZAT</t>
  </si>
  <si>
    <t>CUI: 4446627</t>
  </si>
  <si>
    <t xml:space="preserve"> Anexa 16</t>
  </si>
  <si>
    <t>Cont de executie - Cheltuieli - Bugetul creditelor interne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</si>
  <si>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</si>
  <si>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</si>
  <si>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</si>
  <si>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</si>
  <si>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</si>
  <si>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</si>
  <si>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</si>
  <si>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</si>
  <si>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</si>
  <si>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</si>
  <si>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</si>
  <si>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</si>
  <si>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</si>
  <si>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</si>
  <si>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</si>
  <si>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</si>
  <si>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</si>
  <si>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</si>
  <si>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6</t>
  </si>
  <si>
    <t>Partea II-a APARARE, ORDINE PUBLICA SI SIGURANTA NATIONALA  (cod 60.07+61.07)</t>
  </si>
  <si>
    <t>59.07</t>
  </si>
  <si>
    <t>9</t>
  </si>
  <si>
    <t>Ordine publica si siguranta nationala (cod 61.07.01 la 61.07.50)</t>
  </si>
  <si>
    <t>61.07</t>
  </si>
  <si>
    <t>16</t>
  </si>
  <si>
    <t>Protectie civila si paza contra incendiilor</t>
  </si>
  <si>
    <t>61.07.05</t>
  </si>
  <si>
    <t>19</t>
  </si>
  <si>
    <t>Partea III-a CHELTUIELI SOCIAL-CULTURALE(cod 65.07+66.07+67.07+68.07+69.07)</t>
  </si>
  <si>
    <t>63.07</t>
  </si>
  <si>
    <t>20</t>
  </si>
  <si>
    <t>Invatamant (cod 65.07.03+65.07.04+65.07.06+65.07.07+65.07.50)</t>
  </si>
  <si>
    <t>65.07</t>
  </si>
  <si>
    <t>24</t>
  </si>
  <si>
    <t>Invatamânt secundar (cod 65.07.04.01 la cod 65.07.04.03)</t>
  </si>
  <si>
    <t>65.07.04</t>
  </si>
  <si>
    <t>25</t>
  </si>
  <si>
    <t xml:space="preserve">Invatamnt secundar inferior   </t>
  </si>
  <si>
    <t>65.07.04.01</t>
  </si>
  <si>
    <t>37</t>
  </si>
  <si>
    <t>Sanatate (cod 66.07.06+66.07.50)</t>
  </si>
  <si>
    <t>66.07</t>
  </si>
  <si>
    <t>44</t>
  </si>
  <si>
    <t>Alte cheltuieli in domeniul sanatatii (cod 66.07.50.50)</t>
  </si>
  <si>
    <t>66.07.50</t>
  </si>
  <si>
    <t>45</t>
  </si>
  <si>
    <t>Alte institutii si actiuni sanitare</t>
  </si>
  <si>
    <t>66.07.50.50</t>
  </si>
  <si>
    <t>65</t>
  </si>
  <si>
    <t>Asigurari si asistenta sociala (cod 68.07.04+68.07.06+68.07.15)</t>
  </si>
  <si>
    <t>68.07</t>
  </si>
  <si>
    <t>75</t>
  </si>
  <si>
    <t>Alte cheltuieli in domeniu asigurarilor si asistentei sociale (cod 66.07.50.03)</t>
  </si>
  <si>
    <t>68.07.50</t>
  </si>
  <si>
    <t>76</t>
  </si>
  <si>
    <t>Alte cheltuieli in domeniul  asistentei  sociale</t>
  </si>
  <si>
    <t>68.07.50.50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</si>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</sst>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D26A-A3A4-48EA-981F-0FA3CE6FE3EC}">
  <dimension ref="A1:T6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+D14+D17+D27</f>
        <v>1965200</v>
      </c>
      <c r="E13" s="11">
        <f>+E14+E17+E27</f>
        <v>1965200</v>
      </c>
      <c r="F13" s="11">
        <f>+F14+F17+F27</f>
        <v>1965200</v>
      </c>
      <c r="G13" s="11">
        <f>+G14+G17+G27</f>
        <v>1965200</v>
      </c>
      <c r="H13" s="11">
        <f>+H14+H17+H27</f>
        <v>1965200</v>
      </c>
      <c r="I13" s="11">
        <f>+I14+I17+I27</f>
        <v>1965200</v>
      </c>
      <c r="J13" s="11">
        <f>+J14+J17+J27</f>
        <v>690000</v>
      </c>
      <c r="K13" s="11">
        <f>I13-J13</f>
        <v>1275200</v>
      </c>
      <c r="L13" s="11">
        <f>+L14+L17+L27</f>
        <v>6253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+D15</f>
        <v>240200</v>
      </c>
      <c r="E14" s="11">
        <f>+E15</f>
        <v>240200</v>
      </c>
      <c r="F14" s="11">
        <f>+F15</f>
        <v>240200</v>
      </c>
      <c r="G14" s="11">
        <f>+G15</f>
        <v>240200</v>
      </c>
      <c r="H14" s="11">
        <f>+H15</f>
        <v>240200</v>
      </c>
      <c r="I14" s="11">
        <f>+I15</f>
        <v>240200</v>
      </c>
      <c r="J14" s="11">
        <f>+J15</f>
        <v>0</v>
      </c>
      <c r="K14" s="11">
        <f>I14-J14</f>
        <v>240200</v>
      </c>
      <c r="L14" s="11">
        <f>+L15</f>
        <v>694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240200</v>
      </c>
      <c r="E15" s="11">
        <f>+E16</f>
        <v>240200</v>
      </c>
      <c r="F15" s="11">
        <f>+F16</f>
        <v>240200</v>
      </c>
      <c r="G15" s="11">
        <f>+G16</f>
        <v>240200</v>
      </c>
      <c r="H15" s="11">
        <f>+H16</f>
        <v>240200</v>
      </c>
      <c r="I15" s="11">
        <f>+I16</f>
        <v>240200</v>
      </c>
      <c r="J15" s="11">
        <f>+J16</f>
        <v>0</v>
      </c>
      <c r="K15" s="11">
        <f>I15-J15</f>
        <v>240200</v>
      </c>
      <c r="L15" s="11">
        <f>+L16</f>
        <v>694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v>240200</v>
      </c>
      <c r="E16" s="11">
        <v>240200</v>
      </c>
      <c r="F16" s="11">
        <v>240200</v>
      </c>
      <c r="G16" s="11">
        <v>240200</v>
      </c>
      <c r="H16" s="11">
        <v>240200</v>
      </c>
      <c r="I16" s="11">
        <v>240200</v>
      </c>
      <c r="J16" s="11">
        <v>0</v>
      </c>
      <c r="K16" s="11">
        <f>I16-J16</f>
        <v>240200</v>
      </c>
      <c r="L16" s="11">
        <v>694</v>
      </c>
    </row>
    <row r="17" spans="1:12" s="6" customFormat="1" ht="33" x14ac:dyDescent="0.25">
      <c r="A17" s="10" t="s">
        <v>31</v>
      </c>
      <c r="B17" s="10" t="s">
        <v>32</v>
      </c>
      <c r="C17" s="10" t="s">
        <v>33</v>
      </c>
      <c r="D17" s="11">
        <f>D18+D21+D24</f>
        <v>1725000</v>
      </c>
      <c r="E17" s="11">
        <f>E18+E21+E24</f>
        <v>1725000</v>
      </c>
      <c r="F17" s="11">
        <f>F18+F21+F24</f>
        <v>1725000</v>
      </c>
      <c r="G17" s="11">
        <f>G18+G21+G24</f>
        <v>1725000</v>
      </c>
      <c r="H17" s="11">
        <f>H18+H21+H24</f>
        <v>1725000</v>
      </c>
      <c r="I17" s="11">
        <f>I18+I21+I24</f>
        <v>1725000</v>
      </c>
      <c r="J17" s="11">
        <f>J18+J21+J24</f>
        <v>690000</v>
      </c>
      <c r="K17" s="11">
        <f>I17-J17</f>
        <v>1035000</v>
      </c>
      <c r="L17" s="11">
        <f>L18+L21+L24</f>
        <v>0</v>
      </c>
    </row>
    <row r="18" spans="1:12" s="6" customFormat="1" ht="33" x14ac:dyDescent="0.25">
      <c r="A18" s="10" t="s">
        <v>34</v>
      </c>
      <c r="B18" s="10" t="s">
        <v>35</v>
      </c>
      <c r="C18" s="10" t="s">
        <v>36</v>
      </c>
      <c r="D18" s="11">
        <f>+D19</f>
        <v>1084000</v>
      </c>
      <c r="E18" s="11">
        <f>+E19</f>
        <v>1084000</v>
      </c>
      <c r="F18" s="11">
        <f>+F19</f>
        <v>1084000</v>
      </c>
      <c r="G18" s="11">
        <f>+G19</f>
        <v>1084000</v>
      </c>
      <c r="H18" s="11">
        <f>+H19</f>
        <v>1084000</v>
      </c>
      <c r="I18" s="11">
        <f>+I19</f>
        <v>1084000</v>
      </c>
      <c r="J18" s="11">
        <f>+J19</f>
        <v>690000</v>
      </c>
      <c r="K18" s="11">
        <f>I18-J18</f>
        <v>394000</v>
      </c>
      <c r="L18" s="11">
        <f>+L19</f>
        <v>0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D20</f>
        <v>1084000</v>
      </c>
      <c r="E19" s="11">
        <f>E20</f>
        <v>1084000</v>
      </c>
      <c r="F19" s="11">
        <f>F20</f>
        <v>1084000</v>
      </c>
      <c r="G19" s="11">
        <f>G20</f>
        <v>1084000</v>
      </c>
      <c r="H19" s="11">
        <f>H20</f>
        <v>1084000</v>
      </c>
      <c r="I19" s="11">
        <f>I20</f>
        <v>1084000</v>
      </c>
      <c r="J19" s="11">
        <f>J20</f>
        <v>690000</v>
      </c>
      <c r="K19" s="11">
        <f>I19-J19</f>
        <v>394000</v>
      </c>
      <c r="L19" s="11">
        <f>L20</f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1084000</v>
      </c>
      <c r="E20" s="11">
        <v>1084000</v>
      </c>
      <c r="F20" s="11">
        <v>1084000</v>
      </c>
      <c r="G20" s="11">
        <v>1084000</v>
      </c>
      <c r="H20" s="11">
        <v>1084000</v>
      </c>
      <c r="I20" s="11">
        <v>1084000</v>
      </c>
      <c r="J20" s="11">
        <v>690000</v>
      </c>
      <c r="K20" s="11">
        <f>I20-J20</f>
        <v>394000</v>
      </c>
      <c r="L20" s="11">
        <v>0</v>
      </c>
    </row>
    <row r="21" spans="1:12" s="6" customFormat="1" x14ac:dyDescent="0.25">
      <c r="A21" s="10" t="s">
        <v>43</v>
      </c>
      <c r="B21" s="10" t="s">
        <v>44</v>
      </c>
      <c r="C21" s="10" t="s">
        <v>45</v>
      </c>
      <c r="D21" s="11">
        <f>+D22</f>
        <v>356000</v>
      </c>
      <c r="E21" s="11">
        <f>+E22</f>
        <v>356000</v>
      </c>
      <c r="F21" s="11">
        <f>+F22</f>
        <v>356000</v>
      </c>
      <c r="G21" s="11">
        <f>+G22</f>
        <v>356000</v>
      </c>
      <c r="H21" s="11">
        <f>+H22</f>
        <v>356000</v>
      </c>
      <c r="I21" s="11">
        <f>+I22</f>
        <v>356000</v>
      </c>
      <c r="J21" s="11">
        <f>+J22</f>
        <v>0</v>
      </c>
      <c r="K21" s="11">
        <f>I21-J21</f>
        <v>356000</v>
      </c>
      <c r="L21" s="11">
        <f>+L22</f>
        <v>0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</f>
        <v>356000</v>
      </c>
      <c r="E22" s="11">
        <f>E23</f>
        <v>356000</v>
      </c>
      <c r="F22" s="11">
        <f>F23</f>
        <v>356000</v>
      </c>
      <c r="G22" s="11">
        <f>G23</f>
        <v>356000</v>
      </c>
      <c r="H22" s="11">
        <f>H23</f>
        <v>356000</v>
      </c>
      <c r="I22" s="11">
        <f>I23</f>
        <v>356000</v>
      </c>
      <c r="J22" s="11">
        <f>J23</f>
        <v>0</v>
      </c>
      <c r="K22" s="11">
        <f>I22-J22</f>
        <v>356000</v>
      </c>
      <c r="L22" s="11">
        <f>L23</f>
        <v>0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v>356000</v>
      </c>
      <c r="E23" s="11">
        <v>356000</v>
      </c>
      <c r="F23" s="11">
        <v>356000</v>
      </c>
      <c r="G23" s="11">
        <v>356000</v>
      </c>
      <c r="H23" s="11">
        <v>356000</v>
      </c>
      <c r="I23" s="11">
        <v>356000</v>
      </c>
      <c r="J23" s="11">
        <v>0</v>
      </c>
      <c r="K23" s="11">
        <f>I23-J23</f>
        <v>356000</v>
      </c>
      <c r="L23" s="11">
        <v>0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f>+D25</f>
        <v>285000</v>
      </c>
      <c r="E24" s="11">
        <f>+E25</f>
        <v>285000</v>
      </c>
      <c r="F24" s="11">
        <f>+F25</f>
        <v>285000</v>
      </c>
      <c r="G24" s="11">
        <f>+G25</f>
        <v>285000</v>
      </c>
      <c r="H24" s="11">
        <f>+H25</f>
        <v>285000</v>
      </c>
      <c r="I24" s="11">
        <f>+I25</f>
        <v>285000</v>
      </c>
      <c r="J24" s="11">
        <f>+J25</f>
        <v>0</v>
      </c>
      <c r="K24" s="11">
        <f>I24-J24</f>
        <v>285000</v>
      </c>
      <c r="L24" s="11">
        <f>+L25</f>
        <v>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285000</v>
      </c>
      <c r="E25" s="11">
        <f>E26</f>
        <v>285000</v>
      </c>
      <c r="F25" s="11">
        <f>F26</f>
        <v>285000</v>
      </c>
      <c r="G25" s="11">
        <f>G26</f>
        <v>285000</v>
      </c>
      <c r="H25" s="11">
        <f>H26</f>
        <v>285000</v>
      </c>
      <c r="I25" s="11">
        <f>I26</f>
        <v>285000</v>
      </c>
      <c r="J25" s="11">
        <f>J26</f>
        <v>0</v>
      </c>
      <c r="K25" s="11">
        <f>I25-J25</f>
        <v>285000</v>
      </c>
      <c r="L25" s="11">
        <f>L26</f>
        <v>0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285000</v>
      </c>
      <c r="E26" s="11">
        <v>285000</v>
      </c>
      <c r="F26" s="11">
        <v>285000</v>
      </c>
      <c r="G26" s="11">
        <v>285000</v>
      </c>
      <c r="H26" s="11">
        <v>285000</v>
      </c>
      <c r="I26" s="11">
        <v>285000</v>
      </c>
      <c r="J26" s="11">
        <v>0</v>
      </c>
      <c r="K26" s="11">
        <f>I26-J26</f>
        <v>285000</v>
      </c>
      <c r="L26" s="11">
        <v>0</v>
      </c>
    </row>
    <row r="27" spans="1:12" s="6" customFormat="1" ht="33" x14ac:dyDescent="0.25">
      <c r="A27" s="10" t="s">
        <v>61</v>
      </c>
      <c r="B27" s="10" t="s">
        <v>62</v>
      </c>
      <c r="C27" s="10" t="s">
        <v>63</v>
      </c>
      <c r="D27" s="11">
        <f>D28</f>
        <v>0</v>
      </c>
      <c r="E27" s="11">
        <f>E28</f>
        <v>0</v>
      </c>
      <c r="F27" s="11">
        <f>F28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J28</f>
        <v>0</v>
      </c>
      <c r="K27" s="11">
        <f>I27-J27</f>
        <v>0</v>
      </c>
      <c r="L27" s="11">
        <f>L28</f>
        <v>5559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J29</f>
        <v>0</v>
      </c>
      <c r="K28" s="11">
        <f>I28-J28</f>
        <v>0</v>
      </c>
      <c r="L28" s="11">
        <f>L29</f>
        <v>5559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5559</v>
      </c>
    </row>
    <row r="30" spans="1:12" s="6" customFormat="1" x14ac:dyDescent="0.25">
      <c r="A30" s="10" t="s">
        <v>70</v>
      </c>
      <c r="B30" s="10" t="s">
        <v>71</v>
      </c>
      <c r="C30" s="10" t="s">
        <v>72</v>
      </c>
      <c r="D30" s="11">
        <v>0</v>
      </c>
      <c r="E30" s="11">
        <v>0</v>
      </c>
      <c r="F30" s="11">
        <v>-1965200</v>
      </c>
      <c r="G30" s="11">
        <v>-1965200</v>
      </c>
      <c r="H30" s="11">
        <v>0</v>
      </c>
      <c r="I30" s="11">
        <v>0</v>
      </c>
      <c r="J30" s="11">
        <v>-690000</v>
      </c>
      <c r="K30" s="11">
        <f>I30-J30</f>
        <v>690000</v>
      </c>
      <c r="L30" s="11">
        <v>0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-1965200</v>
      </c>
      <c r="G31" s="11">
        <v>-1965200</v>
      </c>
      <c r="H31" s="11">
        <v>0</v>
      </c>
      <c r="I31" s="11">
        <v>0</v>
      </c>
      <c r="J31" s="11">
        <v>-690000</v>
      </c>
      <c r="K31" s="11">
        <f>I31-J31</f>
        <v>690000</v>
      </c>
      <c r="L31" s="11">
        <v>0</v>
      </c>
    </row>
    <row r="32" spans="1:12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3" t="s">
        <v>76</v>
      </c>
      <c r="B33" s="13"/>
      <c r="C33" s="13"/>
      <c r="D33" s="13"/>
      <c r="E33" s="13" t="s">
        <v>78</v>
      </c>
      <c r="F33" s="13"/>
      <c r="G33" s="13"/>
      <c r="H33" s="13"/>
      <c r="I33" s="13" t="s">
        <v>79</v>
      </c>
      <c r="J33" s="13"/>
      <c r="K33" s="13"/>
      <c r="L33" s="13"/>
    </row>
    <row r="34" spans="1:12" x14ac:dyDescent="0.25">
      <c r="A34" s="3" t="s">
        <v>77</v>
      </c>
      <c r="B34" s="3"/>
      <c r="C34" s="3"/>
      <c r="D34" s="3"/>
      <c r="E34" s="3"/>
      <c r="F34" s="3"/>
      <c r="G34" s="3"/>
      <c r="H34" s="3"/>
      <c r="I34" s="3" t="s">
        <v>80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5">
    <mergeCell ref="L7:L11"/>
    <mergeCell ref="A33:D33"/>
    <mergeCell ref="A34:D34"/>
    <mergeCell ref="E33:H33"/>
    <mergeCell ref="E34:H34"/>
    <mergeCell ref="I33:L33"/>
    <mergeCell ref="I34:L3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2022-05-16T08:14:14Z</dcterms:created>
  <dcterms:modified xsi:type="dcterms:W3CDTF">2022-05-16T08:14:18Z</dcterms:modified>
</cp:coreProperties>
</file>