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O11" i="1"/>
  <c r="Q11" i="1" s="1"/>
  <c r="D12" i="1"/>
  <c r="O12" i="1"/>
  <c r="Q12" i="1" s="1"/>
  <c r="D13" i="1"/>
  <c r="O13" i="1"/>
  <c r="Q13" i="1" s="1"/>
  <c r="D14" i="1"/>
  <c r="O14" i="1"/>
  <c r="Q14" i="1"/>
  <c r="E15" i="1"/>
  <c r="D15" i="1" s="1"/>
  <c r="F15" i="1"/>
  <c r="G15" i="1"/>
  <c r="H15" i="1"/>
  <c r="I15" i="1"/>
  <c r="J15" i="1"/>
  <c r="K15" i="1"/>
  <c r="Q15" i="1" s="1"/>
  <c r="L15" i="1"/>
  <c r="M15" i="1"/>
  <c r="N15" i="1"/>
  <c r="O15" i="1"/>
  <c r="P15" i="1"/>
  <c r="R15" i="1"/>
  <c r="D16" i="1"/>
  <c r="O16" i="1"/>
  <c r="Q16" i="1"/>
  <c r="D17" i="1"/>
  <c r="O17" i="1"/>
  <c r="Q17" i="1" s="1"/>
  <c r="E18" i="1"/>
  <c r="F18" i="1"/>
  <c r="D18" i="1" s="1"/>
  <c r="G18" i="1"/>
  <c r="H18" i="1"/>
  <c r="I18" i="1"/>
  <c r="J18" i="1"/>
  <c r="K18" i="1"/>
  <c r="L18" i="1"/>
  <c r="O18" i="1" s="1"/>
  <c r="Q18" i="1" s="1"/>
  <c r="M18" i="1"/>
  <c r="N18" i="1"/>
  <c r="P18" i="1"/>
  <c r="R18" i="1"/>
  <c r="D19" i="1"/>
  <c r="O19" i="1"/>
  <c r="Q19" i="1" s="1"/>
  <c r="D20" i="1"/>
  <c r="O20" i="1"/>
  <c r="Q20" i="1"/>
  <c r="D21" i="1"/>
  <c r="O21" i="1"/>
  <c r="Q21" i="1" s="1"/>
  <c r="D22" i="1"/>
  <c r="O22" i="1"/>
  <c r="Q22" i="1"/>
  <c r="D23" i="1"/>
  <c r="O23" i="1"/>
  <c r="Q23" i="1" s="1"/>
  <c r="D24" i="1"/>
  <c r="O24" i="1"/>
  <c r="Q24" i="1"/>
  <c r="D25" i="1"/>
  <c r="O25" i="1"/>
  <c r="Q25" i="1" s="1"/>
  <c r="D26" i="1"/>
  <c r="O26" i="1"/>
  <c r="Q26" i="1"/>
  <c r="D27" i="1"/>
  <c r="O27" i="1"/>
  <c r="Q27" i="1" s="1"/>
  <c r="D28" i="1"/>
  <c r="O28" i="1"/>
  <c r="Q28" i="1"/>
  <c r="D29" i="1"/>
  <c r="O29" i="1"/>
  <c r="Q29" i="1" s="1"/>
  <c r="E30" i="1"/>
  <c r="F30" i="1"/>
  <c r="D30" i="1" s="1"/>
  <c r="G30" i="1"/>
  <c r="H30" i="1"/>
  <c r="H31" i="1" s="1"/>
  <c r="I30" i="1"/>
  <c r="J30" i="1"/>
  <c r="J31" i="1" s="1"/>
  <c r="K30" i="1"/>
  <c r="L30" i="1"/>
  <c r="O30" i="1" s="1"/>
  <c r="Q30" i="1" s="1"/>
  <c r="M30" i="1"/>
  <c r="N30" i="1"/>
  <c r="N31" i="1" s="1"/>
  <c r="P30" i="1"/>
  <c r="P31" i="1" s="1"/>
  <c r="R30" i="1"/>
  <c r="R31" i="1" s="1"/>
  <c r="E31" i="1"/>
  <c r="G31" i="1"/>
  <c r="I31" i="1"/>
  <c r="K31" i="1"/>
  <c r="M31" i="1"/>
  <c r="F31" i="1" l="1"/>
  <c r="D31" i="1" s="1"/>
  <c r="L31" i="1"/>
  <c r="O31" i="1" s="1"/>
  <c r="Q31" i="1" s="1"/>
</calcChain>
</file>

<file path=xl/sharedStrings.xml><?xml version="1.0" encoding="utf-8"?>
<sst xmlns="http://schemas.openxmlformats.org/spreadsheetml/2006/main" count="101" uniqueCount="88">
  <si>
    <t>CENTRALIZAT</t>
  </si>
  <si>
    <t>CUI: 4446627</t>
  </si>
  <si>
    <t xml:space="preserve"> Cod 27</t>
  </si>
  <si>
    <t>Anexa 35a -  cod 27 - SITUATIA ACTIVELOR FIXE 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</si>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</sst>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 x14ac:dyDescent="0.3"/>
    <row r="7" spans="1:18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0"/>
      <c r="K7" s="11" t="s">
        <v>18</v>
      </c>
      <c r="L7" s="10" t="s">
        <v>20</v>
      </c>
      <c r="M7" s="10"/>
      <c r="N7" s="10"/>
      <c r="O7" s="10"/>
      <c r="P7" s="12" t="s">
        <v>24</v>
      </c>
      <c r="Q7" s="12"/>
      <c r="R7" s="12"/>
    </row>
    <row r="8" spans="1:18" s="5" customFormat="1" ht="15.75" thickBot="1" x14ac:dyDescent="0.3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/>
      <c r="L8" s="11" t="s">
        <v>21</v>
      </c>
      <c r="M8" s="11" t="s">
        <v>22</v>
      </c>
      <c r="N8" s="11" t="s">
        <v>9</v>
      </c>
      <c r="O8" s="11" t="s">
        <v>18</v>
      </c>
      <c r="P8" s="11" t="s">
        <v>25</v>
      </c>
      <c r="Q8" s="11" t="s">
        <v>27</v>
      </c>
      <c r="R8" s="11" t="s">
        <v>29</v>
      </c>
    </row>
    <row r="9" spans="1:18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5" customFormat="1" ht="42.75" thickBot="1" x14ac:dyDescent="0.3">
      <c r="A10" s="8" t="s">
        <v>6</v>
      </c>
      <c r="B10" s="8"/>
      <c r="C10" s="6" t="s">
        <v>8</v>
      </c>
      <c r="D10" s="6" t="s">
        <v>11</v>
      </c>
      <c r="E10" s="6">
        <v>11</v>
      </c>
      <c r="F10" s="6">
        <v>12</v>
      </c>
      <c r="G10" s="6">
        <v>13</v>
      </c>
      <c r="H10" s="6">
        <v>14</v>
      </c>
      <c r="I10" s="6">
        <v>15</v>
      </c>
      <c r="J10" s="6">
        <v>16</v>
      </c>
      <c r="K10" s="6" t="s">
        <v>19</v>
      </c>
      <c r="L10" s="6">
        <v>18</v>
      </c>
      <c r="M10" s="6">
        <v>19</v>
      </c>
      <c r="N10" s="6">
        <v>20</v>
      </c>
      <c r="O10" s="6" t="s">
        <v>23</v>
      </c>
      <c r="P10" s="6" t="s">
        <v>26</v>
      </c>
      <c r="Q10" s="6" t="s">
        <v>28</v>
      </c>
      <c r="R10" s="6" t="s">
        <v>30</v>
      </c>
    </row>
    <row r="11" spans="1:18" s="5" customFormat="1" x14ac:dyDescent="0.25">
      <c r="A11" s="15" t="s">
        <v>31</v>
      </c>
      <c r="B11" s="15" t="s">
        <v>32</v>
      </c>
      <c r="C11" s="15" t="s">
        <v>33</v>
      </c>
      <c r="D11" s="16">
        <f>E11+F11+G11+H11+I11+J11</f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>L11+M11-N11</f>
        <v>0</v>
      </c>
      <c r="P11" s="16"/>
      <c r="Q11" s="16">
        <f>K11-O11-P11-R11</f>
        <v>0</v>
      </c>
      <c r="R11" s="16"/>
    </row>
    <row r="12" spans="1:18" s="5" customFormat="1" x14ac:dyDescent="0.25">
      <c r="A12" s="15" t="s">
        <v>34</v>
      </c>
      <c r="B12" s="15" t="s">
        <v>35</v>
      </c>
      <c r="C12" s="15" t="s">
        <v>36</v>
      </c>
      <c r="D12" s="16">
        <f>E12+F12+G12+H12+I12+J12</f>
        <v>4516896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4516896</v>
      </c>
      <c r="K12" s="16">
        <v>10801</v>
      </c>
      <c r="L12" s="16">
        <v>1338245</v>
      </c>
      <c r="M12" s="16">
        <v>0</v>
      </c>
      <c r="N12" s="16">
        <v>1327444</v>
      </c>
      <c r="O12" s="16">
        <f>L12+M12-N12</f>
        <v>10801</v>
      </c>
      <c r="P12" s="16">
        <v>0</v>
      </c>
      <c r="Q12" s="16">
        <f>K12-O12-P12-R12</f>
        <v>0</v>
      </c>
      <c r="R12" s="16">
        <v>0</v>
      </c>
    </row>
    <row r="13" spans="1:18" s="5" customFormat="1" ht="33" x14ac:dyDescent="0.25">
      <c r="A13" s="15" t="s">
        <v>37</v>
      </c>
      <c r="B13" s="15" t="s">
        <v>38</v>
      </c>
      <c r="C13" s="15" t="s">
        <v>39</v>
      </c>
      <c r="D13" s="16">
        <f>E13+F13+G13+H13+I13+J13</f>
        <v>22789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22789</v>
      </c>
      <c r="K13" s="16">
        <v>7290</v>
      </c>
      <c r="L13" s="16">
        <v>3870</v>
      </c>
      <c r="M13" s="16">
        <v>5212</v>
      </c>
      <c r="N13" s="16">
        <v>3166</v>
      </c>
      <c r="O13" s="16">
        <f>L13+M13-N13</f>
        <v>5916</v>
      </c>
      <c r="P13" s="16">
        <v>0</v>
      </c>
      <c r="Q13" s="16">
        <f>K13-O13-P13-R13</f>
        <v>1374</v>
      </c>
      <c r="R13" s="16">
        <v>0</v>
      </c>
    </row>
    <row r="14" spans="1:18" s="5" customFormat="1" ht="22.5" x14ac:dyDescent="0.25">
      <c r="A14" s="15" t="s">
        <v>40</v>
      </c>
      <c r="B14" s="15" t="s">
        <v>41</v>
      </c>
      <c r="C14" s="15" t="s">
        <v>42</v>
      </c>
      <c r="D14" s="16">
        <f>E14+F14+G14+H14+I14+J14</f>
        <v>341766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341766</v>
      </c>
      <c r="K14" s="16">
        <v>2256984</v>
      </c>
      <c r="L14" s="16">
        <v>1017011</v>
      </c>
      <c r="M14" s="16">
        <v>505005</v>
      </c>
      <c r="N14" s="16">
        <v>250</v>
      </c>
      <c r="O14" s="16">
        <f>L14+M14-N14</f>
        <v>1521766</v>
      </c>
      <c r="P14" s="16">
        <v>0</v>
      </c>
      <c r="Q14" s="16">
        <f>K14-O14-P14-R14</f>
        <v>735218</v>
      </c>
      <c r="R14" s="16">
        <v>0</v>
      </c>
    </row>
    <row r="15" spans="1:18" s="5" customFormat="1" x14ac:dyDescent="0.25">
      <c r="A15" s="15" t="s">
        <v>43</v>
      </c>
      <c r="B15" s="15" t="s">
        <v>44</v>
      </c>
      <c r="C15" s="15" t="s">
        <v>45</v>
      </c>
      <c r="D15" s="16">
        <f>E15+F15+G15+H15+I15+J15</f>
        <v>4881451</v>
      </c>
      <c r="E15" s="16">
        <f>E12+E13+E14</f>
        <v>0</v>
      </c>
      <c r="F15" s="16">
        <f>F12+F13+F14</f>
        <v>0</v>
      </c>
      <c r="G15" s="16">
        <f>G12+G13+G14</f>
        <v>0</v>
      </c>
      <c r="H15" s="16">
        <f>H12+H13+H14</f>
        <v>0</v>
      </c>
      <c r="I15" s="16">
        <f>I12+I13+I14</f>
        <v>0</v>
      </c>
      <c r="J15" s="16">
        <f>J12+J13+J14</f>
        <v>4881451</v>
      </c>
      <c r="K15" s="16">
        <f>K12+K13+K14</f>
        <v>2275075</v>
      </c>
      <c r="L15" s="16">
        <f>L12+L13+L14</f>
        <v>2359126</v>
      </c>
      <c r="M15" s="16">
        <f>M12+M13+M14</f>
        <v>510217</v>
      </c>
      <c r="N15" s="16">
        <f>N12+N13+N14</f>
        <v>1330860</v>
      </c>
      <c r="O15" s="16">
        <f>L15+M15-N15</f>
        <v>1538483</v>
      </c>
      <c r="P15" s="16">
        <f>P12+P13+P14</f>
        <v>0</v>
      </c>
      <c r="Q15" s="16">
        <f>K15-O15-P15-R15</f>
        <v>736592</v>
      </c>
      <c r="R15" s="16">
        <f>R12+R13+R14</f>
        <v>0</v>
      </c>
    </row>
    <row r="16" spans="1:18" s="5" customFormat="1" x14ac:dyDescent="0.25">
      <c r="A16" s="15" t="s">
        <v>46</v>
      </c>
      <c r="B16" s="15" t="s">
        <v>47</v>
      </c>
      <c r="C16" s="15" t="s">
        <v>48</v>
      </c>
      <c r="D16" s="16">
        <f>E16+F16+G16+H16+I16+J16</f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>L16+M16-N16</f>
        <v>0</v>
      </c>
      <c r="P16" s="16"/>
      <c r="Q16" s="16">
        <f>K16-O16-P16-R16</f>
        <v>0</v>
      </c>
      <c r="R16" s="16"/>
    </row>
    <row r="17" spans="1:18" s="5" customFormat="1" x14ac:dyDescent="0.25">
      <c r="A17" s="15" t="s">
        <v>49</v>
      </c>
      <c r="B17" s="15" t="s">
        <v>50</v>
      </c>
      <c r="C17" s="15" t="s">
        <v>51</v>
      </c>
      <c r="D17" s="16">
        <f>E17+F17+G17+H17+I17+J17</f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21025</v>
      </c>
      <c r="L17" s="16">
        <v>21025</v>
      </c>
      <c r="M17" s="16">
        <v>0</v>
      </c>
      <c r="N17" s="16">
        <v>0</v>
      </c>
      <c r="O17" s="16">
        <f>L17+M17-N17</f>
        <v>21025</v>
      </c>
      <c r="P17" s="16">
        <v>0</v>
      </c>
      <c r="Q17" s="16">
        <f>K17-O17-P17-R17</f>
        <v>0</v>
      </c>
      <c r="R17" s="16">
        <v>0</v>
      </c>
    </row>
    <row r="18" spans="1:18" s="5" customFormat="1" ht="22.5" x14ac:dyDescent="0.25">
      <c r="A18" s="15" t="s">
        <v>52</v>
      </c>
      <c r="B18" s="15" t="s">
        <v>53</v>
      </c>
      <c r="C18" s="15" t="s">
        <v>54</v>
      </c>
      <c r="D18" s="16">
        <f>E18+F18+G18+H18+I18+J18</f>
        <v>612</v>
      </c>
      <c r="E18" s="16">
        <f>E19+E20+E21+E22+E23+E24+E25+E26</f>
        <v>0</v>
      </c>
      <c r="F18" s="16">
        <f>F19+F20+F21+F22+F23+F24+F25+F26</f>
        <v>0</v>
      </c>
      <c r="G18" s="16">
        <f>G19+G20+G21+G22+G23+G24+G25+G26</f>
        <v>0</v>
      </c>
      <c r="H18" s="16">
        <f>H19+H20+H21+H22+H23+H24+H25+H26</f>
        <v>0</v>
      </c>
      <c r="I18" s="16">
        <f>I19+I20+I21+I22+I23+I24+I25+I26</f>
        <v>0</v>
      </c>
      <c r="J18" s="16">
        <f>J19+J20+J21+J22+J23+J24+J25+J26</f>
        <v>612</v>
      </c>
      <c r="K18" s="16">
        <f>K19+K20+K21+K22+K23+K24+K25+K26</f>
        <v>94309</v>
      </c>
      <c r="L18" s="16">
        <f>L19+L20+L21+L22+L23+L24+L25+L26</f>
        <v>11182</v>
      </c>
      <c r="M18" s="16">
        <f>M19+M20+M21+M22+M23+M24+M25+M26</f>
        <v>2137</v>
      </c>
      <c r="N18" s="16">
        <f>N19+N20+N21+N22+N23+N24+N25+N26</f>
        <v>0</v>
      </c>
      <c r="O18" s="16">
        <f>L18+M18-N18</f>
        <v>13319</v>
      </c>
      <c r="P18" s="16">
        <f>P19+P20+P21+P22+P23+P24+P25+P26</f>
        <v>0</v>
      </c>
      <c r="Q18" s="16">
        <f>K18-O18-P18-R18</f>
        <v>80990</v>
      </c>
      <c r="R18" s="16">
        <f>R19+R20+R21+R22+R23+R24+R25+R26</f>
        <v>0</v>
      </c>
    </row>
    <row r="19" spans="1:18" s="5" customFormat="1" ht="33" x14ac:dyDescent="0.25">
      <c r="A19" s="15" t="s">
        <v>55</v>
      </c>
      <c r="B19" s="15" t="s">
        <v>56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22.5" x14ac:dyDescent="0.25">
      <c r="A20" s="15" t="s">
        <v>58</v>
      </c>
      <c r="B20" s="15" t="s">
        <v>59</v>
      </c>
      <c r="C20" s="15" t="s">
        <v>58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60</v>
      </c>
      <c r="B21" s="15" t="s">
        <v>61</v>
      </c>
      <c r="C21" s="15" t="s">
        <v>60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ht="33" x14ac:dyDescent="0.25">
      <c r="A22" s="15" t="s">
        <v>62</v>
      </c>
      <c r="B22" s="15" t="s">
        <v>63</v>
      </c>
      <c r="C22" s="15" t="s">
        <v>62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x14ac:dyDescent="0.25">
      <c r="A23" s="15" t="s">
        <v>64</v>
      </c>
      <c r="B23" s="15" t="s">
        <v>65</v>
      </c>
      <c r="C23" s="15" t="s">
        <v>64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ht="43.5" x14ac:dyDescent="0.25">
      <c r="A24" s="15" t="s">
        <v>66</v>
      </c>
      <c r="B24" s="15" t="s">
        <v>67</v>
      </c>
      <c r="C24" s="15" t="s">
        <v>66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x14ac:dyDescent="0.25">
      <c r="A25" s="15" t="s">
        <v>68</v>
      </c>
      <c r="B25" s="15" t="s">
        <v>69</v>
      </c>
      <c r="C25" s="15" t="s">
        <v>68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f>L25+M25-N25</f>
        <v>0</v>
      </c>
      <c r="P25" s="16">
        <v>0</v>
      </c>
      <c r="Q25" s="16">
        <f>K25-O25-P25-R25</f>
        <v>0</v>
      </c>
      <c r="R25" s="16">
        <v>0</v>
      </c>
    </row>
    <row r="26" spans="1:18" s="5" customFormat="1" ht="22.5" x14ac:dyDescent="0.25">
      <c r="A26" s="15" t="s">
        <v>70</v>
      </c>
      <c r="B26" s="15" t="s">
        <v>71</v>
      </c>
      <c r="C26" s="15" t="s">
        <v>70</v>
      </c>
      <c r="D26" s="16">
        <f>E26+F26+G26+H26+I26+J26</f>
        <v>612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612</v>
      </c>
      <c r="K26" s="16">
        <v>94309</v>
      </c>
      <c r="L26" s="16">
        <v>11182</v>
      </c>
      <c r="M26" s="16">
        <v>2137</v>
      </c>
      <c r="N26" s="16">
        <v>0</v>
      </c>
      <c r="O26" s="16">
        <f>L26+M26-N26</f>
        <v>13319</v>
      </c>
      <c r="P26" s="16">
        <v>0</v>
      </c>
      <c r="Q26" s="16">
        <f>K26-O26-P26-R26</f>
        <v>80990</v>
      </c>
      <c r="R26" s="16">
        <v>0</v>
      </c>
    </row>
    <row r="27" spans="1:18" s="5" customFormat="1" x14ac:dyDescent="0.25">
      <c r="A27" s="15" t="s">
        <v>72</v>
      </c>
      <c r="B27" s="15" t="s">
        <v>73</v>
      </c>
      <c r="C27" s="15" t="s">
        <v>74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f>L27+M27-N27</f>
        <v>0</v>
      </c>
      <c r="P27" s="16">
        <v>0</v>
      </c>
      <c r="Q27" s="16">
        <f>K27-O27-P27-R27</f>
        <v>0</v>
      </c>
      <c r="R27" s="16">
        <v>0</v>
      </c>
    </row>
    <row r="28" spans="1:18" s="5" customFormat="1" ht="33" x14ac:dyDescent="0.25">
      <c r="A28" s="15" t="s">
        <v>75</v>
      </c>
      <c r="B28" s="15" t="s">
        <v>76</v>
      </c>
      <c r="C28" s="15" t="s">
        <v>72</v>
      </c>
      <c r="D28" s="16">
        <f>E28+F28+G28+H28+I28+J28</f>
        <v>1431773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1431773</v>
      </c>
      <c r="K28" s="16">
        <v>2637532</v>
      </c>
      <c r="L28" s="16">
        <v>1333980</v>
      </c>
      <c r="M28" s="16">
        <v>173629</v>
      </c>
      <c r="N28" s="16">
        <v>0</v>
      </c>
      <c r="O28" s="16">
        <f>L28+M28-N28</f>
        <v>1507609</v>
      </c>
      <c r="P28" s="16">
        <v>0</v>
      </c>
      <c r="Q28" s="16">
        <f>K28-O28-P28-R28</f>
        <v>1129923</v>
      </c>
      <c r="R28" s="16">
        <v>0</v>
      </c>
    </row>
    <row r="29" spans="1:18" s="5" customFormat="1" ht="43.5" x14ac:dyDescent="0.25">
      <c r="A29" s="15" t="s">
        <v>77</v>
      </c>
      <c r="B29" s="15" t="s">
        <v>78</v>
      </c>
      <c r="C29" s="15" t="s">
        <v>75</v>
      </c>
      <c r="D29" s="16">
        <f>E29+F29+G29+H29+I29+J29</f>
        <v>465064</v>
      </c>
      <c r="E29" s="16">
        <v>0</v>
      </c>
      <c r="F29" s="16">
        <v>26586</v>
      </c>
      <c r="G29" s="16">
        <v>0</v>
      </c>
      <c r="H29" s="16">
        <v>0</v>
      </c>
      <c r="I29" s="16">
        <v>0</v>
      </c>
      <c r="J29" s="16">
        <v>438478</v>
      </c>
      <c r="K29" s="16">
        <v>886034</v>
      </c>
      <c r="L29" s="16">
        <v>239121</v>
      </c>
      <c r="M29" s="16">
        <v>71001</v>
      </c>
      <c r="N29" s="16">
        <v>48172</v>
      </c>
      <c r="O29" s="16">
        <f>L29+M29-N29</f>
        <v>261950</v>
      </c>
      <c r="P29" s="16">
        <v>0</v>
      </c>
      <c r="Q29" s="16">
        <f>K29-O29-P29-R29</f>
        <v>624084</v>
      </c>
      <c r="R29" s="16">
        <v>0</v>
      </c>
    </row>
    <row r="30" spans="1:18" s="5" customFormat="1" x14ac:dyDescent="0.25">
      <c r="A30" s="15" t="s">
        <v>79</v>
      </c>
      <c r="B30" s="15" t="s">
        <v>80</v>
      </c>
      <c r="C30" s="15" t="s">
        <v>77</v>
      </c>
      <c r="D30" s="16">
        <f>E30+F30+G30+H30+I30+J30</f>
        <v>1897449</v>
      </c>
      <c r="E30" s="16">
        <f>E17+E18+E28+E29</f>
        <v>0</v>
      </c>
      <c r="F30" s="16">
        <f>F17+F18+F28+F29</f>
        <v>26586</v>
      </c>
      <c r="G30" s="16">
        <f>G17+G18+G28+G29</f>
        <v>0</v>
      </c>
      <c r="H30" s="16">
        <f>H17+H18+H28+H29</f>
        <v>0</v>
      </c>
      <c r="I30" s="16">
        <f>I17+I18+I28+I29</f>
        <v>0</v>
      </c>
      <c r="J30" s="16">
        <f>J17+J18+J28+J29</f>
        <v>1870863</v>
      </c>
      <c r="K30" s="16">
        <f>K17+K18+K28+K29</f>
        <v>3638900</v>
      </c>
      <c r="L30" s="16">
        <f>L17+L18+L28+L29</f>
        <v>1605308</v>
      </c>
      <c r="M30" s="16">
        <f>M17+M18+M28+M29</f>
        <v>246767</v>
      </c>
      <c r="N30" s="16">
        <f>N17+N18+N28+N29</f>
        <v>48172</v>
      </c>
      <c r="O30" s="16">
        <f>L30+M30-N30</f>
        <v>1803903</v>
      </c>
      <c r="P30" s="16">
        <f>P17+P18+P28+P29</f>
        <v>0</v>
      </c>
      <c r="Q30" s="16">
        <f>K30-O30-P30-R30</f>
        <v>1834997</v>
      </c>
      <c r="R30" s="16">
        <f>R17+R18+R28+R29</f>
        <v>0</v>
      </c>
    </row>
    <row r="31" spans="1:18" s="5" customFormat="1" x14ac:dyDescent="0.25">
      <c r="A31" s="15" t="s">
        <v>81</v>
      </c>
      <c r="B31" s="15" t="s">
        <v>82</v>
      </c>
      <c r="C31" s="15" t="s">
        <v>79</v>
      </c>
      <c r="D31" s="16">
        <f>E31+F31+G31+H31+I31+J31</f>
        <v>6778900</v>
      </c>
      <c r="E31" s="16">
        <f>E15+E30</f>
        <v>0</v>
      </c>
      <c r="F31" s="16">
        <f>F15+F30</f>
        <v>26586</v>
      </c>
      <c r="G31" s="16">
        <f>G15+G30</f>
        <v>0</v>
      </c>
      <c r="H31" s="16">
        <f>H15+H30</f>
        <v>0</v>
      </c>
      <c r="I31" s="16">
        <f>I15+I30</f>
        <v>0</v>
      </c>
      <c r="J31" s="16">
        <f>J15+J30</f>
        <v>6752314</v>
      </c>
      <c r="K31" s="16">
        <f>K15+K30</f>
        <v>5913975</v>
      </c>
      <c r="L31" s="16">
        <f>L15+L30</f>
        <v>3964434</v>
      </c>
      <c r="M31" s="16">
        <f>M15+M30</f>
        <v>756984</v>
      </c>
      <c r="N31" s="16">
        <f>N15+N30</f>
        <v>1379032</v>
      </c>
      <c r="O31" s="16">
        <f>L31+M31-N31</f>
        <v>3342386</v>
      </c>
      <c r="P31" s="16">
        <f>P15+P30</f>
        <v>0</v>
      </c>
      <c r="Q31" s="16">
        <f>K31-O31-P31-R31</f>
        <v>2571589</v>
      </c>
      <c r="R31" s="16">
        <f>R15+R30</f>
        <v>0</v>
      </c>
    </row>
    <row r="32" spans="1:18" s="5" customFormat="1" x14ac:dyDescent="0.25">
      <c r="A32" s="13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18" t="s">
        <v>83</v>
      </c>
      <c r="B33" s="18"/>
      <c r="C33" s="18"/>
      <c r="D33" s="18"/>
      <c r="E33" s="18"/>
      <c r="F33" s="18"/>
      <c r="G33" s="18" t="s">
        <v>85</v>
      </c>
      <c r="H33" s="18"/>
      <c r="I33" s="18"/>
      <c r="J33" s="18"/>
      <c r="K33" s="18"/>
      <c r="L33" s="18"/>
      <c r="M33" s="18" t="s">
        <v>86</v>
      </c>
      <c r="N33" s="18"/>
      <c r="O33" s="18"/>
      <c r="P33" s="18"/>
      <c r="Q33" s="18"/>
      <c r="R33" s="18"/>
    </row>
    <row r="34" spans="1:18" x14ac:dyDescent="0.25">
      <c r="A34" s="3" t="s">
        <v>84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 t="s">
        <v>87</v>
      </c>
      <c r="N34" s="3"/>
      <c r="O34" s="3"/>
      <c r="P34" s="3"/>
      <c r="Q34" s="3"/>
      <c r="R34" s="3"/>
    </row>
    <row r="65" spans="1:30" x14ac:dyDescent="0.25">
      <c r="A65" s="17"/>
      <c r="B65" s="17"/>
      <c r="C65" s="17"/>
      <c r="D65" s="17"/>
      <c r="E65" s="17"/>
      <c r="F65" s="17"/>
      <c r="M65" s="17"/>
      <c r="N65" s="17"/>
      <c r="O65" s="17"/>
      <c r="P65" s="17"/>
      <c r="Q65" s="17"/>
      <c r="R65" s="17"/>
      <c r="Y65" s="17"/>
      <c r="Z65" s="17"/>
      <c r="AA65" s="17"/>
      <c r="AB65" s="17"/>
      <c r="AC65" s="17"/>
      <c r="AD65" s="17"/>
    </row>
  </sheetData>
  <mergeCells count="32">
    <mergeCell ref="A33:F33"/>
    <mergeCell ref="A34:F34"/>
    <mergeCell ref="G33:L33"/>
    <mergeCell ref="G34:L34"/>
    <mergeCell ref="M33:R33"/>
    <mergeCell ref="M34:R34"/>
    <mergeCell ref="N8:N9"/>
    <mergeCell ref="O8:O9"/>
    <mergeCell ref="P7:R7"/>
    <mergeCell ref="P8:P9"/>
    <mergeCell ref="Q8:Q9"/>
    <mergeCell ref="R8:R9"/>
    <mergeCell ref="A10:B10"/>
    <mergeCell ref="C7:C9"/>
    <mergeCell ref="D7:J7"/>
    <mergeCell ref="D8:D9"/>
    <mergeCell ref="E8:E9"/>
    <mergeCell ref="F8:F9"/>
    <mergeCell ref="G8:G9"/>
    <mergeCell ref="H8:H9"/>
    <mergeCell ref="I8:I9"/>
    <mergeCell ref="J8:J9"/>
    <mergeCell ref="A1:R1"/>
    <mergeCell ref="A2:R2"/>
    <mergeCell ref="A3:R3"/>
    <mergeCell ref="A4:R4"/>
    <mergeCell ref="A5:R5"/>
    <mergeCell ref="A7:B9"/>
    <mergeCell ref="K7:K9"/>
    <mergeCell ref="L7:O7"/>
    <mergeCell ref="L8:L9"/>
    <mergeCell ref="M8:M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2023-02-09T07:21:05Z</dcterms:created>
  <dcterms:modified xsi:type="dcterms:W3CDTF">2023-02-09T07:21:30Z</dcterms:modified>
</cp:coreProperties>
</file>