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H16" i="1"/>
  <c r="L16" i="1"/>
  <c r="D17" i="1"/>
  <c r="E17" i="1"/>
  <c r="E16" i="1" s="1"/>
  <c r="F17" i="1"/>
  <c r="F16" i="1" s="1"/>
  <c r="G17" i="1"/>
  <c r="G16" i="1" s="1"/>
  <c r="H17" i="1"/>
  <c r="I17" i="1"/>
  <c r="I16" i="1" s="1"/>
  <c r="J17" i="1"/>
  <c r="J16" i="1" s="1"/>
  <c r="K17" i="1"/>
  <c r="L17" i="1"/>
  <c r="K18" i="1"/>
  <c r="K19" i="1"/>
  <c r="K20" i="1"/>
  <c r="D21" i="1"/>
  <c r="E21" i="1"/>
  <c r="F21" i="1"/>
  <c r="G21" i="1"/>
  <c r="H21" i="1"/>
  <c r="I21" i="1"/>
  <c r="J21" i="1"/>
  <c r="K21" i="1"/>
  <c r="L21" i="1"/>
  <c r="K22" i="1"/>
  <c r="D23" i="1"/>
  <c r="E23" i="1"/>
  <c r="F23" i="1"/>
  <c r="G23" i="1"/>
  <c r="H23" i="1"/>
  <c r="I23" i="1"/>
  <c r="K23" i="1" s="1"/>
  <c r="J23" i="1"/>
  <c r="L23" i="1"/>
  <c r="K24" i="1"/>
  <c r="D26" i="1"/>
  <c r="D25" i="1" s="1"/>
  <c r="E26" i="1"/>
  <c r="E25" i="1" s="1"/>
  <c r="F26" i="1"/>
  <c r="F25" i="1" s="1"/>
  <c r="G26" i="1"/>
  <c r="H26" i="1"/>
  <c r="H25" i="1" s="1"/>
  <c r="I26" i="1"/>
  <c r="K26" i="1" s="1"/>
  <c r="J26" i="1"/>
  <c r="J25" i="1" s="1"/>
  <c r="L26" i="1"/>
  <c r="L25" i="1" s="1"/>
  <c r="K27" i="1"/>
  <c r="K28" i="1"/>
  <c r="K29" i="1"/>
  <c r="D30" i="1"/>
  <c r="E30" i="1"/>
  <c r="F30" i="1"/>
  <c r="G30" i="1"/>
  <c r="H30" i="1"/>
  <c r="I30" i="1"/>
  <c r="K30" i="1" s="1"/>
  <c r="J30" i="1"/>
  <c r="L30" i="1"/>
  <c r="K31" i="1"/>
  <c r="K32" i="1"/>
  <c r="D33" i="1"/>
  <c r="E33" i="1"/>
  <c r="F33" i="1"/>
  <c r="G33" i="1"/>
  <c r="G25" i="1" s="1"/>
  <c r="H33" i="1"/>
  <c r="I33" i="1"/>
  <c r="J33" i="1"/>
  <c r="K33" i="1"/>
  <c r="L33" i="1"/>
  <c r="K34" i="1"/>
  <c r="E35" i="1"/>
  <c r="G35" i="1"/>
  <c r="I35" i="1"/>
  <c r="D36" i="1"/>
  <c r="D35" i="1" s="1"/>
  <c r="E36" i="1"/>
  <c r="F36" i="1"/>
  <c r="F35" i="1" s="1"/>
  <c r="G36" i="1"/>
  <c r="H36" i="1"/>
  <c r="H35" i="1" s="1"/>
  <c r="I36" i="1"/>
  <c r="J36" i="1"/>
  <c r="J35" i="1" s="1"/>
  <c r="L36" i="1"/>
  <c r="L35" i="1" s="1"/>
  <c r="K37" i="1"/>
  <c r="E39" i="1"/>
  <c r="G39" i="1"/>
  <c r="I39" i="1"/>
  <c r="D40" i="1"/>
  <c r="D39" i="1" s="1"/>
  <c r="E40" i="1"/>
  <c r="F40" i="1"/>
  <c r="F39" i="1" s="1"/>
  <c r="F38" i="1" s="1"/>
  <c r="G40" i="1"/>
  <c r="H40" i="1"/>
  <c r="H39" i="1" s="1"/>
  <c r="I40" i="1"/>
  <c r="J40" i="1"/>
  <c r="J39" i="1" s="1"/>
  <c r="J38" i="1" s="1"/>
  <c r="L40" i="1"/>
  <c r="L39" i="1" s="1"/>
  <c r="K41" i="1"/>
  <c r="K42" i="1"/>
  <c r="D44" i="1"/>
  <c r="D43" i="1" s="1"/>
  <c r="F44" i="1"/>
  <c r="F43" i="1" s="1"/>
  <c r="H44" i="1"/>
  <c r="H43" i="1" s="1"/>
  <c r="J44" i="1"/>
  <c r="J43" i="1" s="1"/>
  <c r="L44" i="1"/>
  <c r="L43" i="1" s="1"/>
  <c r="D45" i="1"/>
  <c r="E45" i="1"/>
  <c r="E44" i="1" s="1"/>
  <c r="E43" i="1" s="1"/>
  <c r="F45" i="1"/>
  <c r="G45" i="1"/>
  <c r="G44" i="1" s="1"/>
  <c r="G43" i="1" s="1"/>
  <c r="H45" i="1"/>
  <c r="I45" i="1"/>
  <c r="I44" i="1" s="1"/>
  <c r="J45" i="1"/>
  <c r="K45" i="1"/>
  <c r="L45" i="1"/>
  <c r="K46" i="1"/>
  <c r="K47" i="1"/>
  <c r="D48" i="1"/>
  <c r="E48" i="1"/>
  <c r="F48" i="1"/>
  <c r="G48" i="1"/>
  <c r="H48" i="1"/>
  <c r="I48" i="1"/>
  <c r="J48" i="1"/>
  <c r="K48" i="1" s="1"/>
  <c r="L48" i="1"/>
  <c r="D49" i="1"/>
  <c r="E49" i="1"/>
  <c r="F49" i="1"/>
  <c r="G49" i="1"/>
  <c r="H49" i="1"/>
  <c r="I49" i="1"/>
  <c r="J49" i="1"/>
  <c r="K49" i="1"/>
  <c r="L49" i="1"/>
  <c r="K50" i="1"/>
  <c r="I43" i="1" l="1"/>
  <c r="K43" i="1" s="1"/>
  <c r="K44" i="1"/>
  <c r="L38" i="1"/>
  <c r="K39" i="1"/>
  <c r="K35" i="1"/>
  <c r="G38" i="1"/>
  <c r="G14" i="1"/>
  <c r="G13" i="1" s="1"/>
  <c r="G15" i="1"/>
  <c r="L14" i="1"/>
  <c r="E38" i="1"/>
  <c r="J15" i="1"/>
  <c r="J14" i="1"/>
  <c r="J13" i="1" s="1"/>
  <c r="F15" i="1"/>
  <c r="F14" i="1"/>
  <c r="F13" i="1" s="1"/>
  <c r="H14" i="1"/>
  <c r="H13" i="1" s="1"/>
  <c r="H38" i="1"/>
  <c r="D38" i="1"/>
  <c r="K16" i="1"/>
  <c r="E14" i="1"/>
  <c r="E15" i="1"/>
  <c r="D14" i="1"/>
  <c r="D13" i="1" s="1"/>
  <c r="K40" i="1"/>
  <c r="I38" i="1"/>
  <c r="K38" i="1" s="1"/>
  <c r="K36" i="1"/>
  <c r="L15" i="1"/>
  <c r="H15" i="1"/>
  <c r="D15" i="1"/>
  <c r="I25" i="1"/>
  <c r="K25" i="1" s="1"/>
  <c r="L13" i="1" l="1"/>
  <c r="I15" i="1"/>
  <c r="K15" i="1" s="1"/>
  <c r="I14" i="1"/>
  <c r="E13" i="1"/>
  <c r="K14" i="1" l="1"/>
  <c r="I13" i="1"/>
  <c r="K13" i="1" s="1"/>
</calcChain>
</file>

<file path=xl/sharedStrings.xml><?xml version="1.0" encoding="utf-8"?>
<sst xmlns="http://schemas.openxmlformats.org/spreadsheetml/2006/main" count="140" uniqueCount="138">
  <si>
    <t>CENTRALIZAT</t>
  </si>
  <si>
    <t>CUI: 4446627</t>
  </si>
  <si>
    <t xml:space="preserve"> Anexa 7</t>
  </si>
  <si>
    <t>Cont de executie - Detalierea cheltuielilor - Trimestrul: 2, Anul: 2023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</si>
  <si>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</si>
  <si>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</si>
  <si>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</si>
  <si>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</si>
  <si>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</si>
  <si>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</si>
  <si>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</si>
  <si>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</si>
  <si>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</si>
  <si>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</si>
  <si>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</si>
  <si>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</si>
  <si>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</si>
  <si>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</si>
  <si>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</si>
  <si>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</si>
  <si>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</si>
  <si>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</si>
  <si>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</si>
  <si>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</si>
  <si>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</si>
  <si>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</si>
  <si>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</si>
  <si>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</si>
  <si>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</si>
  <si>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</si>
  <si>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</si>
  <si>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</si>
  <si>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</si>
  <si>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</si>
  <si>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</si>
  <si>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</si>
  <si>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</si>
  <si>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</si>
  <si>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</si>
  <si>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</si>
  <si>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24</t>
  </si>
  <si>
    <t>Îndemnizaţii de hrană</t>
  </si>
  <si>
    <t>10.01.17</t>
  </si>
  <si>
    <t>27</t>
  </si>
  <si>
    <t>Cheltuieli salariale in natura  (cod 10.02.01 la 10.02.06+10.02.30)</t>
  </si>
  <si>
    <t>10.02</t>
  </si>
  <si>
    <t>33</t>
  </si>
  <si>
    <t>Vouchere de vacanţă</t>
  </si>
  <si>
    <t>10.02.06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</si>
  <si>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</si>
  <si>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</si>
  <si>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</si>
  <si>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</si>
  <si>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</si>
  <si>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</si>
  <si>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</si>
  <si>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</si>
  <si>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</si>
  <si>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</si>
  <si>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</si>
  <si>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</si>
  <si>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47</t>
  </si>
  <si>
    <t>Furnituri de birou</t>
  </si>
  <si>
    <t>20.01.01</t>
  </si>
  <si>
    <t>51</t>
  </si>
  <si>
    <t>Carburanti si lubrifianti</t>
  </si>
  <si>
    <t>20.01.05</t>
  </si>
  <si>
    <t>56</t>
  </si>
  <si>
    <t>Alte bunuri si servicii pentru intretinere si functionare</t>
  </si>
  <si>
    <t>20.01.30</t>
  </si>
  <si>
    <t>66</t>
  </si>
  <si>
    <t>Bunuri de natura obiectelor de inventar  (cod 20.05.01+20.05.03+20.05.30)</t>
  </si>
  <si>
    <t>20.05</t>
  </si>
  <si>
    <t>69</t>
  </si>
  <si>
    <t>Alte obiecte de inventar</t>
  </si>
  <si>
    <t>20.05.30</t>
  </si>
  <si>
    <t>77</t>
  </si>
  <si>
    <t>Pregatire profesionala</t>
  </si>
  <si>
    <t>20.13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</si>
  <si>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</si>
  <si>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</si>
  <si>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</si>
  <si>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</si>
  <si>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</si>
  <si>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</si>
  <si>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106</t>
  </si>
  <si>
    <t>TITLUL III DOBANZI   (cod 30.01 la 30.03)</t>
  </si>
  <si>
    <t>30</t>
  </si>
  <si>
    <t>107</t>
  </si>
  <si>
    <t>Dobanzi aferente datoriei publice interne  (cod 30.01.01+30.01.02)</t>
  </si>
  <si>
    <t>30.01</t>
  </si>
  <si>
    <t>108</t>
  </si>
  <si>
    <t>Dobanzi aferente datoriei publice interne directe</t>
  </si>
  <si>
    <t>30.01.01</t>
  </si>
  <si>
    <t>248</t>
  </si>
  <si>
    <t>SECŢIUNEA DE DEZVOLTARE (cod 51+55+56+58+65+70+79.d+84.d)</t>
  </si>
  <si>
    <t>001.02</t>
  </si>
  <si>
    <t>391</t>
  </si>
  <si>
    <t>TITLUL X PROIECTE CU FINANTARE DIN FONDURI EXTERNE NERAMBURSABILE AFERENTE CADRULUI FINANCIAR 2014-2020</t>
  </si>
  <si>
    <t>58</t>
  </si>
  <si>
    <t>420</t>
  </si>
  <si>
    <t>Programe Instrumentul European de Vecinatate (ENI)</t>
  </si>
  <si>
    <t>58.12</t>
  </si>
  <si>
    <t>422</t>
  </si>
  <si>
    <t xml:space="preserve">  Finantare externa nerambursabila</t>
  </si>
  <si>
    <t>58.12.02</t>
  </si>
  <si>
    <t>423</t>
  </si>
  <si>
    <t xml:space="preserve">  Cheltuieli neeligibile</t>
  </si>
  <si>
    <t>58.12.03</t>
  </si>
  <si>
    <t>542</t>
  </si>
  <si>
    <t>CHELTUIELI DE CAPITAL  (cod 71+72)</t>
  </si>
  <si>
    <t>70</t>
  </si>
  <si>
    <t>544</t>
  </si>
  <si>
    <t>TITLUL XV  ACTIVE NEFINANCIARE  (cod 71.01 la 71.03)</t>
  </si>
  <si>
    <t>71</t>
  </si>
  <si>
    <t>545</t>
  </si>
  <si>
    <t>Active fixe</t>
  </si>
  <si>
    <t>71.01</t>
  </si>
  <si>
    <t>547</t>
  </si>
  <si>
    <t>Masini, echipamente si mijloace de transport</t>
  </si>
  <si>
    <t>71.01.02</t>
  </si>
  <si>
    <t>550</t>
  </si>
  <si>
    <t>Alte active fixe</t>
  </si>
  <si>
    <t>71.01.30</t>
  </si>
  <si>
    <t>558</t>
  </si>
  <si>
    <t>OPERATIUNI FINANCIARE  (cod 80+81)</t>
  </si>
  <si>
    <t>79</t>
  </si>
  <si>
    <t>559</t>
  </si>
  <si>
    <t>TITLUL XIX RAMBURSARI DE CREDITE   (cod 81.01+81.02)</t>
  </si>
  <si>
    <t>81</t>
  </si>
  <si>
    <t>560</t>
  </si>
  <si>
    <t>Rambursarea imprumuturilor contractate pentru proiecte cu finantarea Uniunii Europene</t>
  </si>
  <si>
    <t>81.04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</si>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</sst>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x14ac:dyDescent="0.25">
      <c r="A13" s="10" t="s">
        <v>19</v>
      </c>
      <c r="B13" s="10" t="s">
        <v>20</v>
      </c>
      <c r="C13" s="10" t="s">
        <v>21</v>
      </c>
      <c r="D13" s="11">
        <f>D14+D38</f>
        <v>141000</v>
      </c>
      <c r="E13" s="11">
        <f>E14+E38</f>
        <v>141000</v>
      </c>
      <c r="F13" s="11">
        <f>F14+F38</f>
        <v>575050</v>
      </c>
      <c r="G13" s="11">
        <f>G14+G38</f>
        <v>365300</v>
      </c>
      <c r="H13" s="11">
        <f>H14+H38</f>
        <v>365300</v>
      </c>
      <c r="I13" s="11">
        <f>I14+I38</f>
        <v>365300</v>
      </c>
      <c r="J13" s="11">
        <f>J14+J38</f>
        <v>228974</v>
      </c>
      <c r="K13" s="11">
        <f>I13-J13</f>
        <v>136326</v>
      </c>
      <c r="L13" s="11">
        <f>L14+L38</f>
        <v>122475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D16+D25+D35</f>
        <v>0</v>
      </c>
      <c r="E14" s="11">
        <f>E16+E25+E35</f>
        <v>0</v>
      </c>
      <c r="F14" s="11">
        <f>F16+F25+F35</f>
        <v>245050</v>
      </c>
      <c r="G14" s="11">
        <f>G16+G25+G35</f>
        <v>129800</v>
      </c>
      <c r="H14" s="11">
        <f>H16+H25+H35</f>
        <v>129800</v>
      </c>
      <c r="I14" s="11">
        <f>I16+I25+I35</f>
        <v>129800</v>
      </c>
      <c r="J14" s="11">
        <f>J16+J25+J35</f>
        <v>73574</v>
      </c>
      <c r="K14" s="11">
        <f>I14-J14</f>
        <v>56226</v>
      </c>
      <c r="L14" s="11">
        <f>L16+L25+L35</f>
        <v>79570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D16+D25+D35</f>
        <v>0</v>
      </c>
      <c r="E15" s="11">
        <f>E16+E25+E35</f>
        <v>0</v>
      </c>
      <c r="F15" s="11">
        <f>F16+F25+F35</f>
        <v>245050</v>
      </c>
      <c r="G15" s="11">
        <f>G16+G25+G35</f>
        <v>129800</v>
      </c>
      <c r="H15" s="11">
        <f>H16+H25+H35</f>
        <v>129800</v>
      </c>
      <c r="I15" s="11">
        <f>I16+I25+I35</f>
        <v>129800</v>
      </c>
      <c r="J15" s="11">
        <f>J16+J25+J35</f>
        <v>73574</v>
      </c>
      <c r="K15" s="11">
        <f>I15-J15</f>
        <v>56226</v>
      </c>
      <c r="L15" s="11">
        <f>L16+L25+L35</f>
        <v>79570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D17+D21+D23</f>
        <v>0</v>
      </c>
      <c r="E16" s="11">
        <f>E17+E21+E23</f>
        <v>0</v>
      </c>
      <c r="F16" s="11">
        <f>F17+F21+F23</f>
        <v>102750</v>
      </c>
      <c r="G16" s="11">
        <f>G17+G21+G23</f>
        <v>55300</v>
      </c>
      <c r="H16" s="11">
        <f>H17+H21+H23</f>
        <v>55300</v>
      </c>
      <c r="I16" s="11">
        <f>I17+I21+I23</f>
        <v>55300</v>
      </c>
      <c r="J16" s="11">
        <f>J17+J21+J23</f>
        <v>39229</v>
      </c>
      <c r="K16" s="11">
        <f>I16-J16</f>
        <v>16071</v>
      </c>
      <c r="L16" s="11">
        <f>L17+L21+L23</f>
        <v>40988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f>D18+D19+D20</f>
        <v>0</v>
      </c>
      <c r="E17" s="11">
        <f>E18+E19+E20</f>
        <v>0</v>
      </c>
      <c r="F17" s="11">
        <f>F18+F19+F20</f>
        <v>99400</v>
      </c>
      <c r="G17" s="11">
        <f>G18+G19+G20</f>
        <v>54200</v>
      </c>
      <c r="H17" s="11">
        <f>H18+H19+H20</f>
        <v>54200</v>
      </c>
      <c r="I17" s="11">
        <f>I18+I19+I20</f>
        <v>54200</v>
      </c>
      <c r="J17" s="11">
        <f>J18+J19+J20</f>
        <v>38373</v>
      </c>
      <c r="K17" s="11">
        <f>I17-J17</f>
        <v>15827</v>
      </c>
      <c r="L17" s="11">
        <f>L18+L19+L20</f>
        <v>40093</v>
      </c>
    </row>
    <row r="18" spans="1:12" s="6" customFormat="1" x14ac:dyDescent="0.25">
      <c r="A18" s="10" t="s">
        <v>34</v>
      </c>
      <c r="B18" s="10" t="s">
        <v>35</v>
      </c>
      <c r="C18" s="10" t="s">
        <v>36</v>
      </c>
      <c r="D18" s="11">
        <v>0</v>
      </c>
      <c r="E18" s="11">
        <v>0</v>
      </c>
      <c r="F18" s="11">
        <v>80000</v>
      </c>
      <c r="G18" s="11">
        <v>47000</v>
      </c>
      <c r="H18" s="11">
        <v>47000</v>
      </c>
      <c r="I18" s="11">
        <v>47000</v>
      </c>
      <c r="J18" s="11">
        <v>36378</v>
      </c>
      <c r="K18" s="11">
        <f>I18-J18</f>
        <v>10622</v>
      </c>
      <c r="L18" s="11">
        <v>38098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15000</v>
      </c>
      <c r="G19" s="11">
        <v>5000</v>
      </c>
      <c r="H19" s="11">
        <v>5000</v>
      </c>
      <c r="I19" s="11">
        <v>5000</v>
      </c>
      <c r="J19" s="11">
        <v>0</v>
      </c>
      <c r="K19" s="11">
        <f>I19-J19</f>
        <v>5000</v>
      </c>
      <c r="L19" s="11">
        <v>0</v>
      </c>
    </row>
    <row r="20" spans="1:12" s="6" customFormat="1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4400</v>
      </c>
      <c r="G20" s="11">
        <v>2200</v>
      </c>
      <c r="H20" s="11">
        <v>2200</v>
      </c>
      <c r="I20" s="11">
        <v>2200</v>
      </c>
      <c r="J20" s="11">
        <v>1995</v>
      </c>
      <c r="K20" s="11">
        <f>I20-J20</f>
        <v>205</v>
      </c>
      <c r="L20" s="11">
        <v>1995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+D22</f>
        <v>0</v>
      </c>
      <c r="E21" s="11">
        <f>+E22</f>
        <v>0</v>
      </c>
      <c r="F21" s="11">
        <f>+F22</f>
        <v>1450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I21-J21</f>
        <v>0</v>
      </c>
      <c r="L21" s="11">
        <f>+L22</f>
        <v>0</v>
      </c>
    </row>
    <row r="22" spans="1:12" s="6" customFormat="1" x14ac:dyDescent="0.25">
      <c r="A22" s="10" t="s">
        <v>46</v>
      </c>
      <c r="B22" s="10" t="s">
        <v>47</v>
      </c>
      <c r="C22" s="10" t="s">
        <v>48</v>
      </c>
      <c r="D22" s="11">
        <v>0</v>
      </c>
      <c r="E22" s="11">
        <v>0</v>
      </c>
      <c r="F22" s="11">
        <v>1450</v>
      </c>
      <c r="G22" s="11">
        <v>0</v>
      </c>
      <c r="H22" s="11">
        <v>0</v>
      </c>
      <c r="I22" s="11">
        <v>0</v>
      </c>
      <c r="J22" s="11">
        <v>0</v>
      </c>
      <c r="K22" s="11">
        <f>I22-J22</f>
        <v>0</v>
      </c>
      <c r="L22" s="11">
        <v>0</v>
      </c>
    </row>
    <row r="23" spans="1:12" s="6" customFormat="1" x14ac:dyDescent="0.25">
      <c r="A23" s="10" t="s">
        <v>49</v>
      </c>
      <c r="B23" s="10" t="s">
        <v>50</v>
      </c>
      <c r="C23" s="10" t="s">
        <v>51</v>
      </c>
      <c r="D23" s="11">
        <f>+D24</f>
        <v>0</v>
      </c>
      <c r="E23" s="11">
        <f>+E24</f>
        <v>0</v>
      </c>
      <c r="F23" s="11">
        <f>+F24</f>
        <v>1900</v>
      </c>
      <c r="G23" s="11">
        <f>+G24</f>
        <v>1100</v>
      </c>
      <c r="H23" s="11">
        <f>+H24</f>
        <v>1100</v>
      </c>
      <c r="I23" s="11">
        <f>+I24</f>
        <v>1100</v>
      </c>
      <c r="J23" s="11">
        <f>+J24</f>
        <v>856</v>
      </c>
      <c r="K23" s="11">
        <f>I23-J23</f>
        <v>244</v>
      </c>
      <c r="L23" s="11">
        <f>+L24</f>
        <v>895</v>
      </c>
    </row>
    <row r="24" spans="1:12" s="6" customFormat="1" x14ac:dyDescent="0.25">
      <c r="A24" s="10" t="s">
        <v>52</v>
      </c>
      <c r="B24" s="10" t="s">
        <v>53</v>
      </c>
      <c r="C24" s="10" t="s">
        <v>54</v>
      </c>
      <c r="D24" s="11">
        <v>0</v>
      </c>
      <c r="E24" s="11">
        <v>0</v>
      </c>
      <c r="F24" s="11">
        <v>1900</v>
      </c>
      <c r="G24" s="11">
        <v>1100</v>
      </c>
      <c r="H24" s="11">
        <v>1100</v>
      </c>
      <c r="I24" s="11">
        <v>1100</v>
      </c>
      <c r="J24" s="11">
        <v>856</v>
      </c>
      <c r="K24" s="11">
        <f>I24-J24</f>
        <v>244</v>
      </c>
      <c r="L24" s="11">
        <v>895</v>
      </c>
    </row>
    <row r="25" spans="1:12" s="6" customFormat="1" ht="22.5" x14ac:dyDescent="0.25">
      <c r="A25" s="10" t="s">
        <v>55</v>
      </c>
      <c r="B25" s="10" t="s">
        <v>56</v>
      </c>
      <c r="C25" s="10" t="s">
        <v>57</v>
      </c>
      <c r="D25" s="11">
        <f>D26+D30+D32+D33</f>
        <v>0</v>
      </c>
      <c r="E25" s="11">
        <f>E26+E30+E32+E33</f>
        <v>0</v>
      </c>
      <c r="F25" s="11">
        <f>F26+F30+F32+F33</f>
        <v>115200</v>
      </c>
      <c r="G25" s="11">
        <f>G26+G30+G32+G33</f>
        <v>60000</v>
      </c>
      <c r="H25" s="11">
        <f>H26+H30+H32+H33</f>
        <v>60000</v>
      </c>
      <c r="I25" s="11">
        <f>I26+I30+I32+I33</f>
        <v>60000</v>
      </c>
      <c r="J25" s="11">
        <f>J26+J30+J32+J33</f>
        <v>20058</v>
      </c>
      <c r="K25" s="11">
        <f>I25-J25</f>
        <v>39942</v>
      </c>
      <c r="L25" s="11">
        <f>L26+L30+L32+L33</f>
        <v>24295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f>D27+D28+D29</f>
        <v>0</v>
      </c>
      <c r="E26" s="11">
        <f>E27+E28+E29</f>
        <v>0</v>
      </c>
      <c r="F26" s="11">
        <f>F27+F28+F29</f>
        <v>63500</v>
      </c>
      <c r="G26" s="11">
        <f>G27+G28+G29</f>
        <v>32500</v>
      </c>
      <c r="H26" s="11">
        <f>H27+H28+H29</f>
        <v>32500</v>
      </c>
      <c r="I26" s="11">
        <f>I27+I28+I29</f>
        <v>32500</v>
      </c>
      <c r="J26" s="11">
        <f>J27+J28+J29</f>
        <v>12589</v>
      </c>
      <c r="K26" s="11">
        <f>I26-J26</f>
        <v>19911</v>
      </c>
      <c r="L26" s="11">
        <f>L27+L28+L29</f>
        <v>15481</v>
      </c>
    </row>
    <row r="27" spans="1:12" s="6" customFormat="1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3500</v>
      </c>
      <c r="G27" s="11">
        <v>2500</v>
      </c>
      <c r="H27" s="11">
        <v>2500</v>
      </c>
      <c r="I27" s="11">
        <v>2500</v>
      </c>
      <c r="J27" s="11">
        <v>1984</v>
      </c>
      <c r="K27" s="11">
        <f>I27-J27</f>
        <v>516</v>
      </c>
      <c r="L27" s="11">
        <v>0</v>
      </c>
    </row>
    <row r="28" spans="1:12" s="6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40000</v>
      </c>
      <c r="G28" s="11">
        <v>20000</v>
      </c>
      <c r="H28" s="11">
        <v>20000</v>
      </c>
      <c r="I28" s="11">
        <v>20000</v>
      </c>
      <c r="J28" s="11">
        <v>8383</v>
      </c>
      <c r="K28" s="11">
        <f>I28-J28</f>
        <v>11617</v>
      </c>
      <c r="L28" s="11">
        <v>13259</v>
      </c>
    </row>
    <row r="29" spans="1:12" s="6" customFormat="1" ht="22.5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20000</v>
      </c>
      <c r="G29" s="11">
        <v>10000</v>
      </c>
      <c r="H29" s="11">
        <v>10000</v>
      </c>
      <c r="I29" s="11">
        <v>10000</v>
      </c>
      <c r="J29" s="11">
        <v>2222</v>
      </c>
      <c r="K29" s="11">
        <f>I29-J29</f>
        <v>7778</v>
      </c>
      <c r="L29" s="11">
        <v>2222</v>
      </c>
    </row>
    <row r="30" spans="1:12" s="6" customFormat="1" ht="22.5" x14ac:dyDescent="0.25">
      <c r="A30" s="10" t="s">
        <v>70</v>
      </c>
      <c r="B30" s="10" t="s">
        <v>71</v>
      </c>
      <c r="C30" s="10" t="s">
        <v>72</v>
      </c>
      <c r="D30" s="11">
        <f>+D31</f>
        <v>0</v>
      </c>
      <c r="E30" s="11">
        <f>+E31</f>
        <v>0</v>
      </c>
      <c r="F30" s="11">
        <f>+F31</f>
        <v>15000</v>
      </c>
      <c r="G30" s="11">
        <f>+G31</f>
        <v>5000</v>
      </c>
      <c r="H30" s="11">
        <f>+H31</f>
        <v>5000</v>
      </c>
      <c r="I30" s="11">
        <f>+I31</f>
        <v>5000</v>
      </c>
      <c r="J30" s="11">
        <f>+J31</f>
        <v>0</v>
      </c>
      <c r="K30" s="11">
        <f>I30-J30</f>
        <v>5000</v>
      </c>
      <c r="L30" s="11">
        <f>+L31</f>
        <v>0</v>
      </c>
    </row>
    <row r="31" spans="1:12" s="6" customFormat="1" x14ac:dyDescent="0.25">
      <c r="A31" s="10" t="s">
        <v>73</v>
      </c>
      <c r="B31" s="10" t="s">
        <v>74</v>
      </c>
      <c r="C31" s="10" t="s">
        <v>75</v>
      </c>
      <c r="D31" s="11">
        <v>0</v>
      </c>
      <c r="E31" s="11">
        <v>0</v>
      </c>
      <c r="F31" s="11">
        <v>15000</v>
      </c>
      <c r="G31" s="11">
        <v>5000</v>
      </c>
      <c r="H31" s="11">
        <v>5000</v>
      </c>
      <c r="I31" s="11">
        <v>5000</v>
      </c>
      <c r="J31" s="11">
        <v>0</v>
      </c>
      <c r="K31" s="11">
        <f>I31-J31</f>
        <v>5000</v>
      </c>
      <c r="L31" s="11">
        <v>0</v>
      </c>
    </row>
    <row r="32" spans="1:12" s="6" customFormat="1" x14ac:dyDescent="0.25">
      <c r="A32" s="10" t="s">
        <v>76</v>
      </c>
      <c r="B32" s="10" t="s">
        <v>77</v>
      </c>
      <c r="C32" s="10" t="s">
        <v>78</v>
      </c>
      <c r="D32" s="11">
        <v>0</v>
      </c>
      <c r="E32" s="11">
        <v>0</v>
      </c>
      <c r="F32" s="11">
        <v>5000</v>
      </c>
      <c r="G32" s="11">
        <v>2500</v>
      </c>
      <c r="H32" s="11">
        <v>2500</v>
      </c>
      <c r="I32" s="11">
        <v>2500</v>
      </c>
      <c r="J32" s="11">
        <v>0</v>
      </c>
      <c r="K32" s="11">
        <f>I32-J32</f>
        <v>2500</v>
      </c>
      <c r="L32" s="11">
        <v>0</v>
      </c>
    </row>
    <row r="33" spans="1:12" s="6" customFormat="1" ht="33" x14ac:dyDescent="0.25">
      <c r="A33" s="10" t="s">
        <v>79</v>
      </c>
      <c r="B33" s="10" t="s">
        <v>80</v>
      </c>
      <c r="C33" s="10" t="s">
        <v>81</v>
      </c>
      <c r="D33" s="11">
        <f>+D34</f>
        <v>0</v>
      </c>
      <c r="E33" s="11">
        <f>+E34</f>
        <v>0</v>
      </c>
      <c r="F33" s="11">
        <f>+F34</f>
        <v>31700</v>
      </c>
      <c r="G33" s="11">
        <f>+G34</f>
        <v>20000</v>
      </c>
      <c r="H33" s="11">
        <f>+H34</f>
        <v>20000</v>
      </c>
      <c r="I33" s="11">
        <f>+I34</f>
        <v>20000</v>
      </c>
      <c r="J33" s="11">
        <f>+J34</f>
        <v>7469</v>
      </c>
      <c r="K33" s="11">
        <f>I33-J33</f>
        <v>12531</v>
      </c>
      <c r="L33" s="11">
        <f>+L34</f>
        <v>8814</v>
      </c>
    </row>
    <row r="34" spans="1:12" s="6" customFormat="1" x14ac:dyDescent="0.25">
      <c r="A34" s="10" t="s">
        <v>82</v>
      </c>
      <c r="B34" s="10" t="s">
        <v>83</v>
      </c>
      <c r="C34" s="10" t="s">
        <v>84</v>
      </c>
      <c r="D34" s="11">
        <v>0</v>
      </c>
      <c r="E34" s="11">
        <v>0</v>
      </c>
      <c r="F34" s="11">
        <v>31700</v>
      </c>
      <c r="G34" s="11">
        <v>20000</v>
      </c>
      <c r="H34" s="11">
        <v>20000</v>
      </c>
      <c r="I34" s="11">
        <v>20000</v>
      </c>
      <c r="J34" s="11">
        <v>7469</v>
      </c>
      <c r="K34" s="11">
        <f>I34-J34</f>
        <v>12531</v>
      </c>
      <c r="L34" s="11">
        <v>8814</v>
      </c>
    </row>
    <row r="35" spans="1:12" s="6" customFormat="1" x14ac:dyDescent="0.25">
      <c r="A35" s="10" t="s">
        <v>85</v>
      </c>
      <c r="B35" s="10" t="s">
        <v>86</v>
      </c>
      <c r="C35" s="10" t="s">
        <v>87</v>
      </c>
      <c r="D35" s="11">
        <f>D36</f>
        <v>0</v>
      </c>
      <c r="E35" s="11">
        <f>E36</f>
        <v>0</v>
      </c>
      <c r="F35" s="11">
        <f>F36</f>
        <v>27100</v>
      </c>
      <c r="G35" s="11">
        <f>G36</f>
        <v>14500</v>
      </c>
      <c r="H35" s="11">
        <f>H36</f>
        <v>14500</v>
      </c>
      <c r="I35" s="11">
        <f>I36</f>
        <v>14500</v>
      </c>
      <c r="J35" s="11">
        <f>J36</f>
        <v>14287</v>
      </c>
      <c r="K35" s="11">
        <f>I35-J35</f>
        <v>213</v>
      </c>
      <c r="L35" s="11">
        <f>L36</f>
        <v>14287</v>
      </c>
    </row>
    <row r="36" spans="1:12" s="6" customFormat="1" ht="22.5" x14ac:dyDescent="0.25">
      <c r="A36" s="10" t="s">
        <v>88</v>
      </c>
      <c r="B36" s="10" t="s">
        <v>89</v>
      </c>
      <c r="C36" s="10" t="s">
        <v>90</v>
      </c>
      <c r="D36" s="11">
        <f>D37</f>
        <v>0</v>
      </c>
      <c r="E36" s="11">
        <f>E37</f>
        <v>0</v>
      </c>
      <c r="F36" s="11">
        <f>F37</f>
        <v>27100</v>
      </c>
      <c r="G36" s="11">
        <f>G37</f>
        <v>14500</v>
      </c>
      <c r="H36" s="11">
        <f>H37</f>
        <v>14500</v>
      </c>
      <c r="I36" s="11">
        <f>I37</f>
        <v>14500</v>
      </c>
      <c r="J36" s="11">
        <f>J37</f>
        <v>14287</v>
      </c>
      <c r="K36" s="11">
        <f>I36-J36</f>
        <v>213</v>
      </c>
      <c r="L36" s="11">
        <f>L37</f>
        <v>14287</v>
      </c>
    </row>
    <row r="37" spans="1:12" s="6" customFormat="1" x14ac:dyDescent="0.25">
      <c r="A37" s="10" t="s">
        <v>91</v>
      </c>
      <c r="B37" s="10" t="s">
        <v>92</v>
      </c>
      <c r="C37" s="10" t="s">
        <v>93</v>
      </c>
      <c r="D37" s="11">
        <v>0</v>
      </c>
      <c r="E37" s="11">
        <v>0</v>
      </c>
      <c r="F37" s="11">
        <v>27100</v>
      </c>
      <c r="G37" s="11">
        <v>14500</v>
      </c>
      <c r="H37" s="11">
        <v>14500</v>
      </c>
      <c r="I37" s="11">
        <v>14500</v>
      </c>
      <c r="J37" s="11">
        <v>14287</v>
      </c>
      <c r="K37" s="11">
        <f>I37-J37</f>
        <v>213</v>
      </c>
      <c r="L37" s="11">
        <v>14287</v>
      </c>
    </row>
    <row r="38" spans="1:12" s="6" customFormat="1" ht="22.5" x14ac:dyDescent="0.25">
      <c r="A38" s="10" t="s">
        <v>94</v>
      </c>
      <c r="B38" s="10" t="s">
        <v>95</v>
      </c>
      <c r="C38" s="10" t="s">
        <v>96</v>
      </c>
      <c r="D38" s="11">
        <f>+D39+D43+D50</f>
        <v>141000</v>
      </c>
      <c r="E38" s="11">
        <f>+E39+E43+E50</f>
        <v>141000</v>
      </c>
      <c r="F38" s="11">
        <f>+F39+F43+F50</f>
        <v>330000</v>
      </c>
      <c r="G38" s="11">
        <f>+G39+G43+G50</f>
        <v>235500</v>
      </c>
      <c r="H38" s="11">
        <f>+H39+H43+H50</f>
        <v>235500</v>
      </c>
      <c r="I38" s="11">
        <f>+I39+I43+I50</f>
        <v>235500</v>
      </c>
      <c r="J38" s="11">
        <f>+J39+J43+J50</f>
        <v>155400</v>
      </c>
      <c r="K38" s="11">
        <f>I38-J38</f>
        <v>80100</v>
      </c>
      <c r="L38" s="11">
        <f>+L39+L43+L50</f>
        <v>42905</v>
      </c>
    </row>
    <row r="39" spans="1:12" s="6" customFormat="1" ht="33" x14ac:dyDescent="0.25">
      <c r="A39" s="10" t="s">
        <v>97</v>
      </c>
      <c r="B39" s="10" t="s">
        <v>98</v>
      </c>
      <c r="C39" s="10" t="s">
        <v>99</v>
      </c>
      <c r="D39" s="11">
        <f>+D40</f>
        <v>0</v>
      </c>
      <c r="E39" s="11">
        <f>+E40</f>
        <v>0</v>
      </c>
      <c r="F39" s="11">
        <f>+F40</f>
        <v>0</v>
      </c>
      <c r="G39" s="11">
        <f>+G40</f>
        <v>0</v>
      </c>
      <c r="H39" s="11">
        <f>+H40</f>
        <v>0</v>
      </c>
      <c r="I39" s="11">
        <f>+I40</f>
        <v>0</v>
      </c>
      <c r="J39" s="11">
        <f>+J40</f>
        <v>0</v>
      </c>
      <c r="K39" s="11">
        <f>I39-J39</f>
        <v>0</v>
      </c>
      <c r="L39" s="11">
        <f>+L40</f>
        <v>31752</v>
      </c>
    </row>
    <row r="40" spans="1:12" s="6" customFormat="1" ht="22.5" x14ac:dyDescent="0.25">
      <c r="A40" s="10" t="s">
        <v>100</v>
      </c>
      <c r="B40" s="10" t="s">
        <v>101</v>
      </c>
      <c r="C40" s="10" t="s">
        <v>102</v>
      </c>
      <c r="D40" s="11">
        <f>+D41+D42</f>
        <v>0</v>
      </c>
      <c r="E40" s="11">
        <f>+E41+E42</f>
        <v>0</v>
      </c>
      <c r="F40" s="11">
        <f>+F41+F42</f>
        <v>0</v>
      </c>
      <c r="G40" s="11">
        <f>+G41+G42</f>
        <v>0</v>
      </c>
      <c r="H40" s="11">
        <f>+H41+H42</f>
        <v>0</v>
      </c>
      <c r="I40" s="11">
        <f>+I41+I42</f>
        <v>0</v>
      </c>
      <c r="J40" s="11">
        <f>+J41+J42</f>
        <v>0</v>
      </c>
      <c r="K40" s="11">
        <f>I40-J40</f>
        <v>0</v>
      </c>
      <c r="L40" s="11">
        <f>+L41+L42</f>
        <v>31752</v>
      </c>
    </row>
    <row r="41" spans="1:12" s="6" customFormat="1" x14ac:dyDescent="0.25">
      <c r="A41" s="10" t="s">
        <v>103</v>
      </c>
      <c r="B41" s="10" t="s">
        <v>104</v>
      </c>
      <c r="C41" s="10" t="s">
        <v>105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27112</v>
      </c>
    </row>
    <row r="42" spans="1:12" s="6" customFormat="1" x14ac:dyDescent="0.25">
      <c r="A42" s="10" t="s">
        <v>106</v>
      </c>
      <c r="B42" s="10" t="s">
        <v>107</v>
      </c>
      <c r="C42" s="10" t="s">
        <v>108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f>I42-J42</f>
        <v>0</v>
      </c>
      <c r="L42" s="11">
        <v>4640</v>
      </c>
    </row>
    <row r="43" spans="1:12" s="6" customFormat="1" x14ac:dyDescent="0.25">
      <c r="A43" s="10" t="s">
        <v>109</v>
      </c>
      <c r="B43" s="10" t="s">
        <v>110</v>
      </c>
      <c r="C43" s="10" t="s">
        <v>111</v>
      </c>
      <c r="D43" s="11">
        <f>D44</f>
        <v>141000</v>
      </c>
      <c r="E43" s="11">
        <f>E44</f>
        <v>141000</v>
      </c>
      <c r="F43" s="11">
        <f>F44</f>
        <v>141000</v>
      </c>
      <c r="G43" s="11">
        <f>G44</f>
        <v>141000</v>
      </c>
      <c r="H43" s="11">
        <f>H44</f>
        <v>141000</v>
      </c>
      <c r="I43" s="11">
        <f>I44</f>
        <v>141000</v>
      </c>
      <c r="J43" s="11">
        <f>J44</f>
        <v>60900</v>
      </c>
      <c r="K43" s="11">
        <f>I43-J43</f>
        <v>80100</v>
      </c>
      <c r="L43" s="11">
        <f>L44</f>
        <v>11153</v>
      </c>
    </row>
    <row r="44" spans="1:12" s="6" customFormat="1" ht="22.5" x14ac:dyDescent="0.25">
      <c r="A44" s="10" t="s">
        <v>112</v>
      </c>
      <c r="B44" s="10" t="s">
        <v>113</v>
      </c>
      <c r="C44" s="10" t="s">
        <v>114</v>
      </c>
      <c r="D44" s="11">
        <f>D45</f>
        <v>141000</v>
      </c>
      <c r="E44" s="11">
        <f>E45</f>
        <v>141000</v>
      </c>
      <c r="F44" s="11">
        <f>F45</f>
        <v>141000</v>
      </c>
      <c r="G44" s="11">
        <f>G45</f>
        <v>141000</v>
      </c>
      <c r="H44" s="11">
        <f>H45</f>
        <v>141000</v>
      </c>
      <c r="I44" s="11">
        <f>I45</f>
        <v>141000</v>
      </c>
      <c r="J44" s="11">
        <f>J45</f>
        <v>60900</v>
      </c>
      <c r="K44" s="11">
        <f>I44-J44</f>
        <v>80100</v>
      </c>
      <c r="L44" s="11">
        <f>L45</f>
        <v>11153</v>
      </c>
    </row>
    <row r="45" spans="1:12" s="6" customFormat="1" x14ac:dyDescent="0.25">
      <c r="A45" s="10" t="s">
        <v>115</v>
      </c>
      <c r="B45" s="10" t="s">
        <v>116</v>
      </c>
      <c r="C45" s="10" t="s">
        <v>117</v>
      </c>
      <c r="D45" s="11">
        <f>+D46+D47</f>
        <v>141000</v>
      </c>
      <c r="E45" s="11">
        <f>+E46+E47</f>
        <v>141000</v>
      </c>
      <c r="F45" s="11">
        <f>+F46+F47</f>
        <v>141000</v>
      </c>
      <c r="G45" s="11">
        <f>+G46+G47</f>
        <v>141000</v>
      </c>
      <c r="H45" s="11">
        <f>+H46+H47</f>
        <v>141000</v>
      </c>
      <c r="I45" s="11">
        <f>+I46+I47</f>
        <v>141000</v>
      </c>
      <c r="J45" s="11">
        <f>+J46+J47</f>
        <v>60900</v>
      </c>
      <c r="K45" s="11">
        <f>I45-J45</f>
        <v>80100</v>
      </c>
      <c r="L45" s="11">
        <f>+L46+L47</f>
        <v>11153</v>
      </c>
    </row>
    <row r="46" spans="1:12" s="6" customFormat="1" x14ac:dyDescent="0.25">
      <c r="A46" s="10" t="s">
        <v>118</v>
      </c>
      <c r="B46" s="10" t="s">
        <v>119</v>
      </c>
      <c r="C46" s="10" t="s">
        <v>120</v>
      </c>
      <c r="D46" s="11">
        <v>10000</v>
      </c>
      <c r="E46" s="11">
        <v>10000</v>
      </c>
      <c r="F46" s="11">
        <v>10000</v>
      </c>
      <c r="G46" s="11">
        <v>10000</v>
      </c>
      <c r="H46" s="11">
        <v>10000</v>
      </c>
      <c r="I46" s="11">
        <v>10000</v>
      </c>
      <c r="J46" s="11">
        <v>0</v>
      </c>
      <c r="K46" s="11">
        <f>I46-J46</f>
        <v>10000</v>
      </c>
      <c r="L46" s="11">
        <v>245</v>
      </c>
    </row>
    <row r="47" spans="1:12" s="6" customFormat="1" x14ac:dyDescent="0.25">
      <c r="A47" s="10" t="s">
        <v>121</v>
      </c>
      <c r="B47" s="10" t="s">
        <v>122</v>
      </c>
      <c r="C47" s="10" t="s">
        <v>123</v>
      </c>
      <c r="D47" s="11">
        <v>131000</v>
      </c>
      <c r="E47" s="11">
        <v>131000</v>
      </c>
      <c r="F47" s="11">
        <v>131000</v>
      </c>
      <c r="G47" s="11">
        <v>131000</v>
      </c>
      <c r="H47" s="11">
        <v>131000</v>
      </c>
      <c r="I47" s="11">
        <v>131000</v>
      </c>
      <c r="J47" s="11">
        <v>60900</v>
      </c>
      <c r="K47" s="11">
        <f>I47-J47</f>
        <v>70100</v>
      </c>
      <c r="L47" s="11">
        <v>10908</v>
      </c>
    </row>
    <row r="48" spans="1:12" s="6" customFormat="1" x14ac:dyDescent="0.25">
      <c r="A48" s="10" t="s">
        <v>124</v>
      </c>
      <c r="B48" s="10" t="s">
        <v>125</v>
      </c>
      <c r="C48" s="10" t="s">
        <v>126</v>
      </c>
      <c r="D48" s="11">
        <f>D50</f>
        <v>0</v>
      </c>
      <c r="E48" s="11">
        <f>E50</f>
        <v>0</v>
      </c>
      <c r="F48" s="11">
        <f>F50</f>
        <v>189000</v>
      </c>
      <c r="G48" s="11">
        <f>G50</f>
        <v>94500</v>
      </c>
      <c r="H48" s="11">
        <f>H50</f>
        <v>94500</v>
      </c>
      <c r="I48" s="11">
        <f>I50</f>
        <v>94500</v>
      </c>
      <c r="J48" s="11">
        <f>J50</f>
        <v>94500</v>
      </c>
      <c r="K48" s="11">
        <f>I48-J48</f>
        <v>0</v>
      </c>
      <c r="L48" s="11">
        <f>L50</f>
        <v>0</v>
      </c>
    </row>
    <row r="49" spans="1:12" s="6" customFormat="1" ht="22.5" x14ac:dyDescent="0.25">
      <c r="A49" s="10" t="s">
        <v>127</v>
      </c>
      <c r="B49" s="10" t="s">
        <v>128</v>
      </c>
      <c r="C49" s="10" t="s">
        <v>129</v>
      </c>
      <c r="D49" s="11">
        <f>D50</f>
        <v>0</v>
      </c>
      <c r="E49" s="11">
        <f>E50</f>
        <v>0</v>
      </c>
      <c r="F49" s="11">
        <f>F50</f>
        <v>189000</v>
      </c>
      <c r="G49" s="11">
        <f>G50</f>
        <v>94500</v>
      </c>
      <c r="H49" s="11">
        <f>H50</f>
        <v>94500</v>
      </c>
      <c r="I49" s="11">
        <f>I50</f>
        <v>94500</v>
      </c>
      <c r="J49" s="11">
        <f>J50</f>
        <v>94500</v>
      </c>
      <c r="K49" s="11">
        <f>I49-J49</f>
        <v>0</v>
      </c>
      <c r="L49" s="11">
        <f>L50</f>
        <v>0</v>
      </c>
    </row>
    <row r="50" spans="1:12" s="6" customFormat="1" ht="22.5" x14ac:dyDescent="0.25">
      <c r="A50" s="10" t="s">
        <v>130</v>
      </c>
      <c r="B50" s="10" t="s">
        <v>131</v>
      </c>
      <c r="C50" s="10" t="s">
        <v>132</v>
      </c>
      <c r="D50" s="11">
        <v>0</v>
      </c>
      <c r="E50" s="11">
        <v>0</v>
      </c>
      <c r="F50" s="11">
        <v>189000</v>
      </c>
      <c r="G50" s="11">
        <v>94500</v>
      </c>
      <c r="H50" s="11">
        <v>94500</v>
      </c>
      <c r="I50" s="11">
        <v>94500</v>
      </c>
      <c r="J50" s="11">
        <v>94500</v>
      </c>
      <c r="K50" s="11">
        <f>I50-J50</f>
        <v>0</v>
      </c>
      <c r="L50" s="11">
        <v>0</v>
      </c>
    </row>
    <row r="51" spans="1:12" s="6" customFormat="1" x14ac:dyDescent="0.25">
      <c r="A51" s="8"/>
      <c r="B51" s="8"/>
      <c r="C51" s="8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25">
      <c r="A52" s="13" t="s">
        <v>133</v>
      </c>
      <c r="B52" s="13"/>
      <c r="C52" s="13"/>
      <c r="D52" s="13"/>
      <c r="E52" s="13" t="s">
        <v>135</v>
      </c>
      <c r="F52" s="13"/>
      <c r="G52" s="13"/>
      <c r="H52" s="13"/>
      <c r="I52" s="13" t="s">
        <v>136</v>
      </c>
      <c r="J52" s="13"/>
      <c r="K52" s="13"/>
      <c r="L52" s="13"/>
    </row>
    <row r="53" spans="1:12" x14ac:dyDescent="0.25">
      <c r="A53" s="3" t="s">
        <v>134</v>
      </c>
      <c r="B53" s="3"/>
      <c r="C53" s="3"/>
      <c r="D53" s="3"/>
      <c r="E53" s="3"/>
      <c r="F53" s="3"/>
      <c r="G53" s="3"/>
      <c r="H53" s="3"/>
      <c r="I53" s="3" t="s">
        <v>137</v>
      </c>
      <c r="J53" s="3"/>
      <c r="K53" s="3"/>
      <c r="L53" s="3"/>
    </row>
    <row r="103" spans="1:20" x14ac:dyDescent="0.25">
      <c r="A103" s="12"/>
      <c r="B103" s="12"/>
      <c r="C103" s="12"/>
      <c r="D103" s="12"/>
      <c r="I103" s="12"/>
      <c r="J103" s="12"/>
      <c r="K103" s="12"/>
      <c r="L103" s="12"/>
      <c r="Q103" s="12"/>
      <c r="R103" s="12"/>
      <c r="S103" s="12"/>
      <c r="T103" s="12"/>
    </row>
  </sheetData>
  <mergeCells count="25">
    <mergeCell ref="L7:L11"/>
    <mergeCell ref="A52:D52"/>
    <mergeCell ref="A53:D53"/>
    <mergeCell ref="E52:H52"/>
    <mergeCell ref="E53:H53"/>
    <mergeCell ref="I52:L52"/>
    <mergeCell ref="I53:L53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2023-07-25T10:06:32Z</dcterms:created>
  <dcterms:modified xsi:type="dcterms:W3CDTF">2023-07-25T10:06:41Z</dcterms:modified>
</cp:coreProperties>
</file>